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Start" sheetId="1" r:id="rId1"/>
    <sheet name="Projects" sheetId="2" r:id="rId2"/>
    <sheet name="Project Tasks" sheetId="3" r:id="rId3"/>
    <sheet name="Org Info" sheetId="4" r:id="rId4"/>
    <sheet name="To-do List" sheetId="5" r:id="rId5"/>
  </sheets>
  <definedNames/>
  <calcPr fullCalcOnLoad="1"/>
</workbook>
</file>

<file path=xl/comments2.xml><?xml version="1.0" encoding="utf-8"?>
<comments xmlns="http://schemas.openxmlformats.org/spreadsheetml/2006/main">
  <authors>
    <author>DT</author>
  </authors>
  <commentList>
    <comment ref="F1" authorId="0">
      <text>
        <r>
          <rPr>
            <sz val="9"/>
            <rFont val="Tahoma"/>
            <family val="2"/>
          </rPr>
          <t xml:space="preserve">Use this column to account for Business Analysis  related projects out of the # of Total Hours bucket. This field will be a summation of the # BA Hours you assign to each project. </t>
        </r>
      </text>
    </comment>
    <comment ref="J1" authorId="0">
      <text>
        <r>
          <rPr>
            <b/>
            <sz val="9"/>
            <rFont val="Tahoma"/>
            <family val="2"/>
          </rPr>
          <t>Note down the name of the PM or the Project Contact associated with this project. This is the time to ask for their permission to use them as  references. 
IMPORTANT</t>
        </r>
        <r>
          <rPr>
            <sz val="9"/>
            <rFont val="Tahoma"/>
            <family val="2"/>
          </rPr>
          <t xml:space="preserve">
 --If PM is one of your references, ensure that they note that in the reference form for IIBA---</t>
        </r>
      </text>
    </comment>
    <comment ref="B1" authorId="0">
      <text>
        <r>
          <rPr>
            <sz val="9"/>
            <rFont val="Tahoma"/>
            <family val="2"/>
          </rPr>
          <t xml:space="preserve">At the organization level, the start date and the end date will provide the length of your work period at the organization. This is not directly reported in the IIBA app, but gives you an idea of the time bucket from which you can further determine how many hours you spent on each project. 
</t>
        </r>
      </text>
    </comment>
    <comment ref="D1" authorId="0">
      <text>
        <r>
          <rPr>
            <b/>
            <sz val="9"/>
            <rFont val="Tahoma"/>
            <family val="2"/>
          </rPr>
          <t xml:space="preserve">This is a manual calculation. It will be helpful in determing your total hours worked at the organization .
</t>
        </r>
      </text>
    </comment>
    <comment ref="E1" authorId="0">
      <text>
        <r>
          <rPr>
            <sz val="9"/>
            <rFont val="Tahoma"/>
            <family val="2"/>
          </rPr>
          <t xml:space="preserve">The # of Total Hours are determined by the # Weeks worked * 40 hrs. However, if you have worked on multiple projects in the same time frame, this formula would be not be applicable.
</t>
        </r>
      </text>
    </comment>
    <comment ref="H1" authorId="0">
      <text>
        <r>
          <rPr>
            <b/>
            <sz val="9"/>
            <rFont val="Tahoma"/>
            <family val="2"/>
          </rPr>
          <t>Use this field to note down any details that come to your mind regarding the project and the BA activities that you performed.Later on, you can enter this information more systematically in the Project Tasks worksheet. This is just to capture your thoughts.</t>
        </r>
      </text>
    </comment>
    <comment ref="I1" authorId="0">
      <text>
        <r>
          <rPr>
            <b/>
            <sz val="9"/>
            <rFont val="Tahoma"/>
            <family val="2"/>
          </rPr>
          <t>Use this field to note down which knowledge area you spent most of your time in for this particular project. Again, this is just an optional field to let you capture your chain of thoughts.</t>
        </r>
      </text>
    </comment>
    <comment ref="A3" authorId="0">
      <text>
        <r>
          <rPr>
            <sz val="11"/>
            <color theme="1"/>
            <rFont val="Calibri"/>
            <family val="2"/>
          </rPr>
          <t>5-Aug-11</t>
        </r>
      </text>
    </comment>
    <comment ref="G1" authorId="0">
      <text>
        <r>
          <rPr>
            <b/>
            <sz val="9"/>
            <rFont val="Tahoma"/>
            <family val="2"/>
          </rPr>
          <t>Left empty on purpose</t>
        </r>
      </text>
    </comment>
  </commentList>
</comments>
</file>

<file path=xl/comments3.xml><?xml version="1.0" encoding="utf-8"?>
<comments xmlns="http://schemas.openxmlformats.org/spreadsheetml/2006/main">
  <authors>
    <author>DT</author>
  </authors>
  <commentList>
    <comment ref="A3" authorId="0">
      <text>
        <r>
          <rPr>
            <b/>
            <sz val="9"/>
            <rFont val="Tahoma"/>
            <family val="2"/>
          </rPr>
          <t>Copy these hours from the Projects worksheet.</t>
        </r>
      </text>
    </comment>
    <comment ref="J1" authorId="0">
      <text>
        <r>
          <rPr>
            <b/>
            <sz val="9"/>
            <rFont val="Tahoma"/>
            <family val="2"/>
          </rPr>
          <t>Important Requirement - IIBA requires the applicant to have 900 hours in 4 out 6 knowledge areas.</t>
        </r>
      </text>
    </comment>
  </commentList>
</comments>
</file>

<file path=xl/comments4.xml><?xml version="1.0" encoding="utf-8"?>
<comments xmlns="http://schemas.openxmlformats.org/spreadsheetml/2006/main">
  <authors>
    <author>DT</author>
  </authors>
  <commentList>
    <comment ref="A3" authorId="0">
      <text>
        <r>
          <rPr>
            <sz val="9"/>
            <rFont val="Tahoma"/>
            <family val="2"/>
          </rPr>
          <t>** Mark projects "In Progress" wherever applicable **</t>
        </r>
      </text>
    </comment>
  </commentList>
</comments>
</file>

<file path=xl/sharedStrings.xml><?xml version="1.0" encoding="utf-8"?>
<sst xmlns="http://schemas.openxmlformats.org/spreadsheetml/2006/main" count="198" uniqueCount="167">
  <si>
    <t>Planned business analysis approach</t>
  </si>
  <si>
    <t xml:space="preserve"> </t>
  </si>
  <si>
    <t>Start Date</t>
  </si>
  <si>
    <t>End Date</t>
  </si>
  <si>
    <t># Weeks Worked</t>
  </si>
  <si>
    <t># BA Hours</t>
  </si>
  <si>
    <t># of Total Hours</t>
  </si>
  <si>
    <t>Business Analysis Planning &amp; Monitoring:</t>
  </si>
  <si>
    <t xml:space="preserve"> Conducted stakeholder analysis</t>
  </si>
  <si>
    <t xml:space="preserve"> Planned business analysis activities</t>
  </si>
  <si>
    <t xml:space="preserve"> Estimated requirements activities (e.g., milestones, work units, level of effort, duration,)</t>
  </si>
  <si>
    <t xml:space="preserve"> Planned business analysis communication</t>
  </si>
  <si>
    <t xml:space="preserve"> Planned requirements management process</t>
  </si>
  <si>
    <t xml:space="preserve"> Determined what requirement attributes need to be captured</t>
  </si>
  <si>
    <t xml:space="preserve"> Planned, monitored and reported on business analysis performance</t>
  </si>
  <si>
    <t xml:space="preserve"> Measured and reported on requirements activity</t>
  </si>
  <si>
    <t xml:space="preserve"> Identified and documented project team roles and responsibilities</t>
  </si>
  <si>
    <t xml:space="preserve"> Identified project risks</t>
  </si>
  <si>
    <t xml:space="preserve"> Determined SDLC approach for project</t>
  </si>
  <si>
    <t xml:space="preserve"> Created the project plan</t>
  </si>
  <si>
    <t xml:space="preserve"> Conducted resource planning</t>
  </si>
  <si>
    <t xml:space="preserve"> Conducted project team meetings</t>
  </si>
  <si>
    <t xml:space="preserve"> Conducted BA team performance reviews</t>
  </si>
  <si>
    <t xml:space="preserve"> Managed team of BAs (i.e. accountable for conducting regular one on one meetings, assessing individual’s ongoing skills and performance, negotiating compensation increases, determining areas for improvement and professional development needs, approving vacation time, overtime, etc.)</t>
  </si>
  <si>
    <t xml:space="preserve"> Planned operational support activities based on business analysis deliverables</t>
  </si>
  <si>
    <t xml:space="preserve"> Prepared for requirements elicitation</t>
  </si>
  <si>
    <t xml:space="preserve"> Conducted elicitation activities</t>
  </si>
  <si>
    <t xml:space="preserve"> Facilitated requirements workshop</t>
  </si>
  <si>
    <t xml:space="preserve"> Documented the results of elicitation activities</t>
  </si>
  <si>
    <t xml:space="preserve"> Validated elicitation results</t>
  </si>
  <si>
    <t xml:space="preserve"> Elicitation:     </t>
  </si>
  <si>
    <t>Requirements Management &amp; Communication:</t>
  </si>
  <si>
    <t xml:space="preserve"> Obtained sign-off</t>
  </si>
  <si>
    <t xml:space="preserve"> Managed requirements change</t>
  </si>
  <si>
    <t xml:space="preserve"> Managed and resolved requirements conflicts</t>
  </si>
  <si>
    <t xml:space="preserve"> Established requirements baseline</t>
  </si>
  <si>
    <t xml:space="preserve"> Structured requirements for traceability</t>
  </si>
  <si>
    <t xml:space="preserve"> Determined appropriate format to present requirements</t>
  </si>
  <si>
    <t xml:space="preserve"> Created a requirements package</t>
  </si>
  <si>
    <t xml:space="preserve"> Conducted a presentation of the requirements to stakeholders</t>
  </si>
  <si>
    <t xml:space="preserve"> Communicated requirements</t>
  </si>
  <si>
    <t xml:space="preserve"> Adjusted project scope based on changes to requirements</t>
  </si>
  <si>
    <t xml:space="preserve"> Conducted design walkthroughs</t>
  </si>
  <si>
    <t>Ent Analysis</t>
  </si>
  <si>
    <t xml:space="preserve"> Define the business needs</t>
  </si>
  <si>
    <t xml:space="preserve"> Identify business problem or opportunity</t>
  </si>
  <si>
    <t xml:space="preserve"> Determined gap(s) in capabilities to meet the business needs</t>
  </si>
  <si>
    <t xml:space="preserve"> Determined solution approach</t>
  </si>
  <si>
    <t xml:space="preserve"> Conducted feasibility studies for solution options</t>
  </si>
  <si>
    <t xml:space="preserve"> Identified potential high level solutions</t>
  </si>
  <si>
    <t xml:space="preserve"> Defined solution scope</t>
  </si>
  <si>
    <t xml:space="preserve"> Developed a business case</t>
  </si>
  <si>
    <t xml:space="preserve"> Documented system/application architecture</t>
  </si>
  <si>
    <t xml:space="preserve"> Determined project scope</t>
  </si>
  <si>
    <t xml:space="preserve"> Selected and prioritized projects</t>
  </si>
  <si>
    <t xml:space="preserve"> Launched a new project</t>
  </si>
  <si>
    <t xml:space="preserve"> Created the project charter</t>
  </si>
  <si>
    <t xml:space="preserve">Requirements Analysis:   </t>
  </si>
  <si>
    <t xml:space="preserve"> Determined priority and relative importance of requirements</t>
  </si>
  <si>
    <t xml:space="preserve"> Organized requirements so that they are understood by all stakeholders</t>
  </si>
  <si>
    <t xml:space="preserve"> Documented dependencies and interrelationships between requirements</t>
  </si>
  <si>
    <t xml:space="preserve"> Specified and modeled requirements</t>
  </si>
  <si>
    <t xml:space="preserve"> Created and documented as-is models</t>
  </si>
  <si>
    <t xml:space="preserve"> Determined requirement assumptions and constraints</t>
  </si>
  <si>
    <t xml:space="preserve"> Verified requirements</t>
  </si>
  <si>
    <t xml:space="preserve"> Conducted structured walkthroughs</t>
  </si>
  <si>
    <t xml:space="preserve"> Validated requirements</t>
  </si>
  <si>
    <t xml:space="preserve"> Traced requirements back to the business case</t>
  </si>
  <si>
    <t xml:space="preserve"> Delivered use cases</t>
  </si>
  <si>
    <t xml:space="preserve"> Determined work that needs to be done in the project based on requirements</t>
  </si>
  <si>
    <t xml:space="preserve"> Evaluated risk associated with implementing certain requirements</t>
  </si>
  <si>
    <t xml:space="preserve"> Created training materials</t>
  </si>
  <si>
    <t xml:space="preserve"> Created user guides/manuals</t>
  </si>
  <si>
    <t xml:space="preserve"> Created and documented solution design</t>
  </si>
  <si>
    <t xml:space="preserve"> Created service level agreements</t>
  </si>
  <si>
    <t xml:space="preserve"> Solution Assesssment &amp; Validation:    </t>
  </si>
  <si>
    <t xml:space="preserve"> Assessed business value delivered by proposed solutions</t>
  </si>
  <si>
    <t xml:space="preserve"> Allocated requirements among releases and/or solution components</t>
  </si>
  <si>
    <t xml:space="preserve"> Determined organizational readiness to effectively operate the new solution</t>
  </si>
  <si>
    <t xml:space="preserve"> Defined transition requirements to move to the new solution</t>
  </si>
  <si>
    <t xml:space="preserve"> Validated a solution</t>
  </si>
  <si>
    <t xml:space="preserve"> Defined acceptance criteria for the solution</t>
  </si>
  <si>
    <t xml:space="preserve"> Assessed business impact of defects and issues</t>
  </si>
  <si>
    <t xml:space="preserve">  Evaluated the quality of the solution</t>
  </si>
  <si>
    <t xml:space="preserve"> Identified opportunities for improvement post-implementation</t>
  </si>
  <si>
    <t xml:space="preserve"> Created the test strategy and test plan</t>
  </si>
  <si>
    <t xml:space="preserve"> Created the test cases</t>
  </si>
  <si>
    <t xml:space="preserve"> Executed test cases</t>
  </si>
  <si>
    <t xml:space="preserve"> Tracked and managed the defects</t>
  </si>
  <si>
    <t xml:space="preserve"> Managed the quality assurance/testing process and resources</t>
  </si>
  <si>
    <t xml:space="preserve"> Obtained user acceptance testing signoff</t>
  </si>
  <si>
    <t xml:space="preserve"> Created the implementation plan</t>
  </si>
  <si>
    <t xml:space="preserve"> Managed the solution selection committee</t>
  </si>
  <si>
    <t xml:space="preserve"> Delivered training</t>
  </si>
  <si>
    <t xml:space="preserve"> Evaluated technology options</t>
  </si>
  <si>
    <t>Project details</t>
  </si>
  <si>
    <t>BABOK</t>
  </si>
  <si>
    <t>PM</t>
  </si>
  <si>
    <t>How</t>
  </si>
  <si>
    <t>Who</t>
  </si>
  <si>
    <t>What</t>
  </si>
  <si>
    <t>This template will help you structure your work experience,  details associated with your past and current projects, list of questions that may occur during the application process and a live To Do list , that you can use while working on your CBAP application.</t>
  </si>
  <si>
    <t>Project name</t>
  </si>
  <si>
    <t>Project Description</t>
  </si>
  <si>
    <t># of ppl reporting to you</t>
  </si>
  <si>
    <t>Project contact name</t>
  </si>
  <si>
    <t xml:space="preserve">Contact email </t>
  </si>
  <si>
    <t>Contact phone</t>
  </si>
  <si>
    <t>Contact Relationship</t>
  </si>
  <si>
    <t>Organization</t>
  </si>
  <si>
    <t>Industry</t>
  </si>
  <si>
    <t>Org. Address</t>
  </si>
  <si>
    <t>City</t>
  </si>
  <si>
    <t>State</t>
  </si>
  <si>
    <t>Zip</t>
  </si>
  <si>
    <t>Country</t>
  </si>
  <si>
    <t>Website</t>
  </si>
  <si>
    <t>Project role</t>
  </si>
  <si>
    <t>Total BA  Hours</t>
  </si>
  <si>
    <t>Total KA Hours</t>
  </si>
  <si>
    <t>Enter the percentage of time spent in this KA</t>
  </si>
  <si>
    <t>How to use this: Start by entering Organization names and Project Names and then enter dates and hours.</t>
  </si>
  <si>
    <t>Calculated BA hours in this KA</t>
  </si>
  <si>
    <t>Total BA Hours (should be at least 7500 hours)</t>
  </si>
  <si>
    <t>Suggested Steps</t>
  </si>
  <si>
    <t>3. Enter the Project names.</t>
  </si>
  <si>
    <t>2. Enter the Start Date and End Date for your work at each of the organizations.</t>
  </si>
  <si>
    <t>4. Enter Project Start date and End date</t>
  </si>
  <si>
    <t>7. Enter approximate hours spent on BA tasks for those projects in the '#BA Hours' field</t>
  </si>
  <si>
    <t xml:space="preserve">6. In the '# of Total Hours' , enter total hours worked for each project. </t>
  </si>
  <si>
    <t>5. In the '# of Weeks' field, calculate and enter the weeks worked for each organization and for each project. If you worked on mulitple projects at the same time, allocate hours accordingly.</t>
  </si>
  <si>
    <t>8. Enter the Project Contact names.</t>
  </si>
  <si>
    <t>9. While doing steps 1 to 8, enter any project details, BA activities, questions, pending action items that come to your mind.</t>
  </si>
  <si>
    <t>10. In the 'Project Tasks', start marking the BA activities performed in each knowledge area and allocate percentages.</t>
  </si>
  <si>
    <t>12. The template will calculate your Total BA hours and the total hours spent in each Knowledge Area.</t>
  </si>
  <si>
    <t>13. In the 'Org Info' sheet enter the information related to the orgnization where you performed the projects and the details about the project.</t>
  </si>
  <si>
    <t>14. Review all the information entered. Ensure there are no conflicting totals or dates.</t>
  </si>
  <si>
    <t>15. Log on to IIBA website and start replicating this information in your CBAP application. Good luck!</t>
  </si>
  <si>
    <t>CBAP Application Template</t>
  </si>
  <si>
    <t>Please Note: This template contains formula fields for a few projects only. If you are adding more projects, please ensure the calculations get applied to the new cells.</t>
  </si>
  <si>
    <t>This template, in its original format can be used by BAs applying for CBAP certification. With a few modifications, CCBA applicants  can leverage this template as well.</t>
  </si>
  <si>
    <t>1. In the Projects worksheet, list down the names of all the organizations where you performed the role of a BA.</t>
  </si>
  <si>
    <t>How to use this: Start putting '1'  in KA tasks, for each activity done for each of the projects. Enter the Total hours and the % time in each KA  to get the calculated BA hours per KA per project. Add columns as required.</t>
  </si>
  <si>
    <t xml:space="preserve">While filling out this portion, please be aware that some of these tasks such as creating test cases, design documents, writing meeting minutes, which are the tasks performed by QA, PM or a Technical analyst,  will not be counted towards your BA hours. </t>
  </si>
  <si>
    <t>Till Date</t>
  </si>
  <si>
    <t>11. In the ' Project Tasks', enter BA hours for each of the projects. Use the number you calculated in the Projects worksheet.</t>
  </si>
  <si>
    <t>Managed solution and requirements scope (e.g., baseline, structure, impacts, change management and approval process)</t>
  </si>
  <si>
    <t>Prepared and conducted project progress presentation for senior management</t>
  </si>
  <si>
    <t>Print out application and review</t>
  </si>
  <si>
    <t>Await Response</t>
  </si>
  <si>
    <t>Submit application &amp; make payment</t>
  </si>
  <si>
    <t>There are 5 main sheets in this template. 1) Projects - To list of all your relevant projects and the associated details required for the application. 2) Project Tasks - To record hours spent on each BA task/activity in the six knowledge areas of BABOK. 3) Org Info - To collect logistics related to the organization and the projects. 4) To do List - To keep the application process on track.</t>
  </si>
  <si>
    <t>Organization A</t>
  </si>
  <si>
    <t>Organization B</t>
  </si>
  <si>
    <t>Organization C</t>
  </si>
  <si>
    <t>Organization D</t>
  </si>
  <si>
    <t>Organization E</t>
  </si>
  <si>
    <t>Project 1</t>
  </si>
  <si>
    <t>Project 2</t>
  </si>
  <si>
    <t>Project 3</t>
  </si>
  <si>
    <t>Project 4</t>
  </si>
  <si>
    <t>Project 5</t>
  </si>
  <si>
    <t>Project 6</t>
  </si>
  <si>
    <t>Project 7</t>
  </si>
  <si>
    <t>Total KA Hours (should be at least 900 hours for 4 out of 6)</t>
  </si>
  <si>
    <t>Complete reference section to get an early start</t>
  </si>
  <si>
    <t>Research typical BA activities accepted by IIBA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</si>
</sst>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d\-mmm\-yy;@"/>
    <numFmt numFmtId="166" formatCode="mmm\-yyyy"/>
  </numFmts>
  <fonts count="75">
    <font>
      <sz val="11"/>
      <color theme="1"/>
      <name val="Calibri"/>
      <family val="2"/>
    </font>
    <font>
      <sz val="12"/>
      <color indexed="8"/>
      <name val="Calibri"/>
      <family val="2"/>
    </font>
    <font>
      <sz val="9"/>
      <name val="Tahoma"/>
      <family val="2"/>
    </font>
    <font>
      <b/>
      <sz val="9"/>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1"/>
      <color indexed="62"/>
      <name val="Calibri"/>
      <family val="2"/>
    </font>
    <font>
      <sz val="11"/>
      <name val="Calibri"/>
      <family val="2"/>
    </font>
    <font>
      <sz val="11"/>
      <color indexed="56"/>
      <name val="Calibri"/>
      <family val="2"/>
    </font>
    <font>
      <sz val="11"/>
      <color indexed="10"/>
      <name val="Calibri"/>
      <family val="2"/>
    </font>
    <font>
      <b/>
      <sz val="11"/>
      <color indexed="19"/>
      <name val="Calibri"/>
      <family val="2"/>
    </font>
    <font>
      <sz val="11"/>
      <color indexed="9"/>
      <name val="Calibri"/>
      <family val="2"/>
    </font>
    <font>
      <b/>
      <sz val="11"/>
      <color indexed="8"/>
      <name val="Calibri"/>
      <family val="2"/>
    </font>
    <font>
      <b/>
      <sz val="11"/>
      <color indexed="9"/>
      <name val="Calibri"/>
      <family val="2"/>
    </font>
    <font>
      <sz val="11"/>
      <color indexed="62"/>
      <name val="Calibri"/>
      <family val="2"/>
    </font>
    <font>
      <b/>
      <i/>
      <sz val="11"/>
      <name val="Calibri"/>
      <family val="2"/>
    </font>
    <font>
      <b/>
      <i/>
      <sz val="11"/>
      <color indexed="10"/>
      <name val="Calibri"/>
      <family val="2"/>
    </font>
    <font>
      <b/>
      <sz val="11"/>
      <name val="Calibri"/>
      <family val="0"/>
    </font>
    <font>
      <sz val="12"/>
      <color indexed="8"/>
      <name val="Baskerville"/>
      <family val="0"/>
    </font>
    <font>
      <b/>
      <sz val="12"/>
      <color indexed="8"/>
      <name val="Baskerville"/>
      <family val="0"/>
    </font>
    <font>
      <b/>
      <sz val="12"/>
      <color indexed="62"/>
      <name val="Baskerville"/>
      <family val="0"/>
    </font>
    <font>
      <sz val="11"/>
      <color indexed="19"/>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3" tint="-0.24997000396251678"/>
      <name val="Calibri"/>
      <family val="2"/>
    </font>
    <font>
      <sz val="11"/>
      <color theme="3"/>
      <name val="Calibri"/>
      <family val="2"/>
    </font>
    <font>
      <sz val="11"/>
      <color rgb="FFFF0000"/>
      <name val="Calibri"/>
      <family val="2"/>
    </font>
    <font>
      <b/>
      <sz val="11"/>
      <color theme="5" tint="-0.24997000396251678"/>
      <name val="Calibri"/>
      <family val="2"/>
    </font>
    <font>
      <sz val="11"/>
      <color theme="0"/>
      <name val="Calibri"/>
      <family val="2"/>
    </font>
    <font>
      <b/>
      <sz val="11"/>
      <color theme="1"/>
      <name val="Calibri"/>
      <family val="2"/>
    </font>
    <font>
      <b/>
      <sz val="11"/>
      <color theme="0"/>
      <name val="Calibri"/>
      <family val="2"/>
    </font>
    <font>
      <sz val="11"/>
      <color theme="3" tint="-0.24997000396251678"/>
      <name val="Calibri"/>
      <family val="2"/>
    </font>
    <font>
      <b/>
      <i/>
      <sz val="11"/>
      <color rgb="FFFF0000"/>
      <name val="Calibri"/>
      <family val="2"/>
    </font>
    <font>
      <b/>
      <sz val="11"/>
      <color rgb="FF1F497D"/>
      <name val="Calibri"/>
      <family val="2"/>
    </font>
    <font>
      <sz val="12"/>
      <color rgb="FF000000"/>
      <name val="Baskerville"/>
      <family val="0"/>
    </font>
    <font>
      <sz val="12"/>
      <color theme="1"/>
      <name val="Baskerville"/>
      <family val="0"/>
    </font>
    <font>
      <b/>
      <sz val="12"/>
      <color theme="1"/>
      <name val="Baskerville"/>
      <family val="0"/>
    </font>
    <font>
      <b/>
      <sz val="12"/>
      <color theme="4" tint="-0.24997000396251678"/>
      <name val="Baskerville"/>
      <family val="0"/>
    </font>
    <font>
      <b/>
      <sz val="11"/>
      <color theme="4" tint="-0.24997000396251678"/>
      <name val="Calibri"/>
      <family val="2"/>
    </font>
    <font>
      <sz val="11"/>
      <color theme="6" tint="-0.4999699890613556"/>
      <name val="Calibri"/>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2"/>
        <bgColor indexed="64"/>
      </patternFill>
    </fill>
    <fill>
      <patternFill patternType="solid">
        <fgColor rgb="FFB8CCE4"/>
        <bgColor indexed="64"/>
      </patternFill>
    </fill>
    <fill>
      <patternFill patternType="solid">
        <fgColor rgb="FFFF0000"/>
        <bgColor indexed="64"/>
      </patternFill>
    </fill>
    <fill>
      <patternFill patternType="solid">
        <fgColor rgb="FFCC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style="medium">
        <color theme="3"/>
      </left>
      <right style="thin">
        <color theme="3"/>
      </right>
      <top style="medium">
        <color theme="3"/>
      </top>
      <bottom style="thin">
        <color theme="3"/>
      </bottom>
    </border>
    <border>
      <left style="thin">
        <color theme="3"/>
      </left>
      <right style="medium">
        <color theme="3"/>
      </right>
      <top style="medium">
        <color theme="3"/>
      </top>
      <bottom style="thin">
        <color theme="3"/>
      </bottom>
    </border>
    <border>
      <left style="medium">
        <color theme="3"/>
      </left>
      <right style="thin">
        <color theme="3"/>
      </right>
      <top style="thin">
        <color theme="3"/>
      </top>
      <bottom style="thin">
        <color theme="3"/>
      </bottom>
    </border>
    <border>
      <left style="thin">
        <color theme="3"/>
      </left>
      <right style="medium">
        <color theme="3"/>
      </right>
      <top style="thin">
        <color theme="3"/>
      </top>
      <bottom style="thin">
        <color theme="3"/>
      </bottom>
    </border>
    <border>
      <left style="medium">
        <color theme="3"/>
      </left>
      <right style="thin">
        <color theme="3"/>
      </right>
      <top style="thin">
        <color theme="3"/>
      </top>
      <bottom style="medium">
        <color theme="3"/>
      </bottom>
    </border>
    <border>
      <left style="thin">
        <color theme="3"/>
      </left>
      <right style="medium">
        <color theme="3"/>
      </right>
      <top style="thin">
        <color theme="3"/>
      </top>
      <bottom style="medium">
        <color theme="3"/>
      </bottom>
    </border>
    <border>
      <left style="medium"/>
      <right style="medium"/>
      <top style="medium"/>
      <bottom style="medium"/>
    </border>
    <border>
      <left style="thin"/>
      <right style="thin"/>
      <top style="thin"/>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1">
    <xf numFmtId="0" fontId="0" fillId="0" borderId="0" xfId="0" applyFont="1" applyAlignment="1">
      <alignment/>
    </xf>
    <xf numFmtId="0" fontId="0" fillId="0" borderId="0" xfId="0" applyAlignment="1">
      <alignment wrapText="1"/>
    </xf>
    <xf numFmtId="0" fontId="58" fillId="0" borderId="0" xfId="0" applyFont="1" applyAlignment="1">
      <alignment wrapText="1"/>
    </xf>
    <xf numFmtId="0" fontId="0" fillId="0" borderId="0" xfId="0" applyAlignment="1">
      <alignment horizontal="right"/>
    </xf>
    <xf numFmtId="0" fontId="0" fillId="8" borderId="0" xfId="0" applyFill="1" applyAlignment="1">
      <alignment/>
    </xf>
    <xf numFmtId="0" fontId="24" fillId="0" borderId="0" xfId="0" applyFont="1" applyFill="1" applyAlignment="1">
      <alignment/>
    </xf>
    <xf numFmtId="0" fontId="59" fillId="8" borderId="0" xfId="0" applyFont="1" applyFill="1" applyAlignment="1">
      <alignment horizontal="center" vertical="center"/>
    </xf>
    <xf numFmtId="0" fontId="49" fillId="8" borderId="0" xfId="0" applyFont="1" applyFill="1" applyAlignment="1">
      <alignment horizontal="center" vertical="center"/>
    </xf>
    <xf numFmtId="0" fontId="0" fillId="0" borderId="0" xfId="0" applyFill="1" applyAlignment="1">
      <alignment/>
    </xf>
    <xf numFmtId="0" fontId="59" fillId="8" borderId="0" xfId="0" applyFont="1" applyFill="1" applyAlignment="1">
      <alignment horizontal="center" vertical="center" wrapText="1"/>
    </xf>
    <xf numFmtId="0" fontId="0" fillId="0" borderId="0" xfId="0" applyAlignment="1">
      <alignment horizontal="center" vertical="center"/>
    </xf>
    <xf numFmtId="0" fontId="59" fillId="0" borderId="0" xfId="0" applyFont="1" applyFill="1" applyAlignment="1">
      <alignment horizontal="center" vertical="center"/>
    </xf>
    <xf numFmtId="0" fontId="60" fillId="0" borderId="0" xfId="0" applyFont="1" applyAlignment="1">
      <alignment/>
    </xf>
    <xf numFmtId="0" fontId="0" fillId="8" borderId="0" xfId="0" applyFill="1" applyAlignment="1">
      <alignment horizontal="left" wrapText="1"/>
    </xf>
    <xf numFmtId="0" fontId="0" fillId="0" borderId="0" xfId="0" applyAlignment="1">
      <alignment horizontal="left" wrapText="1"/>
    </xf>
    <xf numFmtId="0" fontId="59" fillId="8" borderId="0" xfId="0" applyFont="1" applyFill="1" applyAlignment="1">
      <alignment horizontal="left" vertical="center" wrapText="1"/>
    </xf>
    <xf numFmtId="0" fontId="59" fillId="0" borderId="0" xfId="0" applyFont="1" applyFill="1" applyAlignment="1">
      <alignment horizontal="left" vertical="center" wrapText="1"/>
    </xf>
    <xf numFmtId="0" fontId="0" fillId="0" borderId="0" xfId="0" applyAlignment="1">
      <alignment horizontal="center"/>
    </xf>
    <xf numFmtId="0" fontId="0" fillId="0" borderId="0" xfId="0" applyFill="1" applyAlignment="1">
      <alignment horizontal="center"/>
    </xf>
    <xf numFmtId="0" fontId="59" fillId="8" borderId="0" xfId="0" applyFont="1" applyFill="1" applyAlignment="1">
      <alignment horizontal="center"/>
    </xf>
    <xf numFmtId="0" fontId="24" fillId="0" borderId="0" xfId="0" applyFont="1" applyFill="1" applyAlignment="1">
      <alignment horizontal="center"/>
    </xf>
    <xf numFmtId="0" fontId="58" fillId="0" borderId="0" xfId="0" applyFont="1" applyAlignment="1">
      <alignment horizontal="center" vertical="center" wrapText="1"/>
    </xf>
    <xf numFmtId="0" fontId="58" fillId="0" borderId="0" xfId="0" applyFont="1" applyAlignment="1">
      <alignment vertical="top" wrapText="1"/>
    </xf>
    <xf numFmtId="0" fontId="58" fillId="0" borderId="10" xfId="0" applyFont="1" applyBorder="1" applyAlignment="1">
      <alignment wrapText="1"/>
    </xf>
    <xf numFmtId="0" fontId="0" fillId="0" borderId="10" xfId="0" applyBorder="1" applyAlignment="1">
      <alignment/>
    </xf>
    <xf numFmtId="0" fontId="61" fillId="0" borderId="11" xfId="0" applyFont="1" applyBorder="1" applyAlignment="1">
      <alignment textRotation="60"/>
    </xf>
    <xf numFmtId="0" fontId="61" fillId="0" borderId="12" xfId="0" applyFont="1" applyBorder="1" applyAlignment="1">
      <alignment textRotation="60"/>
    </xf>
    <xf numFmtId="0" fontId="58" fillId="0" borderId="10" xfId="0" applyFont="1" applyBorder="1" applyAlignment="1">
      <alignment horizontal="center" vertical="center" wrapText="1"/>
    </xf>
    <xf numFmtId="0" fontId="61" fillId="0" borderId="0" xfId="0" applyFont="1" applyBorder="1" applyAlignment="1">
      <alignment textRotation="60" wrapText="1"/>
    </xf>
    <xf numFmtId="0" fontId="61" fillId="0" borderId="0" xfId="0" applyFont="1" applyBorder="1" applyAlignment="1">
      <alignment textRotation="60"/>
    </xf>
    <xf numFmtId="0" fontId="62" fillId="8" borderId="0" xfId="0" applyFont="1" applyFill="1" applyAlignment="1">
      <alignment wrapText="1"/>
    </xf>
    <xf numFmtId="0" fontId="62" fillId="0" borderId="0" xfId="0" applyFont="1" applyAlignment="1">
      <alignment wrapText="1"/>
    </xf>
    <xf numFmtId="0" fontId="62" fillId="8" borderId="0" xfId="0" applyFont="1" applyFill="1" applyAlignment="1">
      <alignment horizontal="center" vertical="center" wrapText="1"/>
    </xf>
    <xf numFmtId="0" fontId="62" fillId="0" borderId="0" xfId="0" applyFont="1" applyFill="1" applyAlignment="1">
      <alignment horizontal="center" vertical="center" wrapText="1"/>
    </xf>
    <xf numFmtId="0" fontId="58" fillId="0" borderId="13" xfId="0" applyFont="1" applyBorder="1" applyAlignment="1">
      <alignment wrapText="1"/>
    </xf>
    <xf numFmtId="0" fontId="0" fillId="0" borderId="13" xfId="0" applyBorder="1" applyAlignment="1">
      <alignment/>
    </xf>
    <xf numFmtId="0" fontId="58" fillId="0" borderId="13" xfId="0" applyFont="1" applyBorder="1" applyAlignment="1">
      <alignment vertical="top" wrapText="1"/>
    </xf>
    <xf numFmtId="0" fontId="58" fillId="0" borderId="13" xfId="0" applyFont="1" applyBorder="1" applyAlignment="1">
      <alignment horizontal="center" vertical="center" wrapText="1"/>
    </xf>
    <xf numFmtId="0" fontId="61" fillId="0" borderId="0" xfId="0" applyFont="1" applyFill="1" applyBorder="1" applyAlignment="1">
      <alignment textRotation="60"/>
    </xf>
    <xf numFmtId="0" fontId="63" fillId="0" borderId="0" xfId="0" applyFont="1" applyFill="1" applyAlignment="1">
      <alignment/>
    </xf>
    <xf numFmtId="0" fontId="63" fillId="0" borderId="10" xfId="0" applyFont="1" applyFill="1" applyBorder="1" applyAlignment="1">
      <alignment/>
    </xf>
    <xf numFmtId="0" fontId="64" fillId="33" borderId="13" xfId="0" applyFont="1" applyFill="1" applyBorder="1" applyAlignment="1">
      <alignment wrapText="1"/>
    </xf>
    <xf numFmtId="0" fontId="59" fillId="0" borderId="0" xfId="0" applyFont="1" applyAlignment="1">
      <alignment/>
    </xf>
    <xf numFmtId="0" fontId="61" fillId="0" borderId="12" xfId="0" applyFont="1" applyFill="1" applyBorder="1" applyAlignment="1">
      <alignment textRotation="60"/>
    </xf>
    <xf numFmtId="0" fontId="0" fillId="0" borderId="0" xfId="0" applyAlignment="1">
      <alignment vertical="top"/>
    </xf>
    <xf numFmtId="0" fontId="62" fillId="33" borderId="0" xfId="0" applyFont="1" applyFill="1" applyAlignment="1">
      <alignment wrapText="1"/>
    </xf>
    <xf numFmtId="0" fontId="49" fillId="6" borderId="14" xfId="0" applyFont="1" applyFill="1" applyBorder="1" applyAlignment="1">
      <alignment horizontal="center" vertical="top"/>
    </xf>
    <xf numFmtId="0" fontId="0" fillId="6" borderId="15" xfId="0" applyFill="1" applyBorder="1" applyAlignment="1">
      <alignment vertical="top" wrapText="1"/>
    </xf>
    <xf numFmtId="0" fontId="49" fillId="6" borderId="16" xfId="0" applyFont="1" applyFill="1" applyBorder="1" applyAlignment="1">
      <alignment horizontal="center" vertical="top"/>
    </xf>
    <xf numFmtId="0" fontId="0" fillId="6" borderId="17" xfId="0" applyFill="1" applyBorder="1" applyAlignment="1">
      <alignment vertical="top" wrapText="1"/>
    </xf>
    <xf numFmtId="0" fontId="49" fillId="6" borderId="18" xfId="0" applyFont="1" applyFill="1" applyBorder="1" applyAlignment="1">
      <alignment horizontal="center" vertical="top"/>
    </xf>
    <xf numFmtId="0" fontId="0" fillId="6" borderId="19" xfId="0" applyFill="1" applyBorder="1" applyAlignment="1">
      <alignment vertical="top" wrapText="1"/>
    </xf>
    <xf numFmtId="0" fontId="49" fillId="34" borderId="20" xfId="0" applyFont="1" applyFill="1" applyBorder="1" applyAlignment="1">
      <alignment horizontal="center" vertical="center" wrapText="1"/>
    </xf>
    <xf numFmtId="0" fontId="0" fillId="0" borderId="0" xfId="0" applyAlignment="1">
      <alignment/>
    </xf>
    <xf numFmtId="0" fontId="60" fillId="0" borderId="0" xfId="0" applyFont="1" applyAlignment="1">
      <alignment wrapText="1"/>
    </xf>
    <xf numFmtId="0" fontId="58" fillId="0" borderId="21" xfId="0" applyFont="1" applyBorder="1" applyAlignment="1">
      <alignment horizontal="center" vertical="center" wrapText="1"/>
    </xf>
    <xf numFmtId="0" fontId="58" fillId="0" borderId="21" xfId="0" applyFont="1" applyBorder="1" applyAlignment="1">
      <alignment horizontal="center" vertical="center"/>
    </xf>
    <xf numFmtId="0" fontId="58" fillId="0" borderId="22" xfId="0" applyFont="1" applyFill="1" applyBorder="1" applyAlignment="1">
      <alignment horizontal="center" vertical="center" wrapText="1"/>
    </xf>
    <xf numFmtId="0" fontId="65" fillId="0" borderId="23" xfId="0" applyFont="1" applyBorder="1" applyAlignment="1">
      <alignment horizontal="center" vertical="center"/>
    </xf>
    <xf numFmtId="0" fontId="32" fillId="0" borderId="21" xfId="0" applyFont="1" applyBorder="1" applyAlignment="1">
      <alignment vertical="center" wrapText="1"/>
    </xf>
    <xf numFmtId="0" fontId="32" fillId="0" borderId="12" xfId="0" applyFont="1" applyBorder="1" applyAlignment="1">
      <alignment wrapText="1"/>
    </xf>
    <xf numFmtId="0" fontId="66" fillId="0" borderId="12" xfId="0" applyFont="1" applyBorder="1" applyAlignment="1">
      <alignment wrapText="1"/>
    </xf>
    <xf numFmtId="0" fontId="67" fillId="35" borderId="0" xfId="0" applyFont="1" applyFill="1" applyAlignment="1">
      <alignment horizontal="center" vertical="center"/>
    </xf>
    <xf numFmtId="165" fontId="59" fillId="8" borderId="0" xfId="0" applyNumberFormat="1" applyFont="1" applyFill="1" applyAlignment="1">
      <alignment/>
    </xf>
    <xf numFmtId="165" fontId="0" fillId="0" borderId="0" xfId="0" applyNumberFormat="1" applyAlignment="1">
      <alignment/>
    </xf>
    <xf numFmtId="165" fontId="59" fillId="8" borderId="0" xfId="0" applyNumberFormat="1" applyFont="1" applyFill="1" applyAlignment="1">
      <alignment horizontal="center" vertical="center"/>
    </xf>
    <xf numFmtId="165" fontId="59" fillId="0" borderId="0" xfId="0" applyNumberFormat="1" applyFont="1" applyFill="1" applyAlignment="1">
      <alignment horizontal="center" vertical="center"/>
    </xf>
    <xf numFmtId="165" fontId="59" fillId="8" borderId="0" xfId="0" applyNumberFormat="1" applyFont="1" applyFill="1" applyAlignment="1">
      <alignment horizontal="right"/>
    </xf>
    <xf numFmtId="165" fontId="0" fillId="0" borderId="0" xfId="0" applyNumberFormat="1" applyFont="1" applyFill="1" applyAlignment="1">
      <alignment horizontal="right"/>
    </xf>
    <xf numFmtId="0" fontId="34" fillId="8" borderId="0" xfId="0" applyFont="1" applyFill="1" applyAlignment="1">
      <alignment horizontal="center"/>
    </xf>
    <xf numFmtId="0" fontId="24" fillId="0" borderId="0" xfId="0" applyFont="1" applyAlignment="1">
      <alignment horizontal="center"/>
    </xf>
    <xf numFmtId="0" fontId="0" fillId="0" borderId="0" xfId="0" applyFont="1" applyAlignment="1">
      <alignment horizontal="right"/>
    </xf>
    <xf numFmtId="0" fontId="63" fillId="8" borderId="0" xfId="0" applyFont="1" applyFill="1" applyAlignment="1">
      <alignment horizontal="center"/>
    </xf>
    <xf numFmtId="0" fontId="49" fillId="8" borderId="0" xfId="0" applyFont="1" applyFill="1" applyAlignment="1">
      <alignment horizontal="center"/>
    </xf>
    <xf numFmtId="0" fontId="68" fillId="0" borderId="0" xfId="0" applyFont="1" applyAlignment="1">
      <alignment wrapText="1"/>
    </xf>
    <xf numFmtId="0" fontId="69" fillId="0" borderId="0" xfId="0" applyFont="1" applyAlignment="1">
      <alignment/>
    </xf>
    <xf numFmtId="165" fontId="24" fillId="8" borderId="0" xfId="0" applyNumberFormat="1" applyFont="1" applyFill="1" applyAlignment="1">
      <alignment horizontal="center" vertical="center"/>
    </xf>
    <xf numFmtId="0" fontId="24" fillId="8" borderId="0" xfId="0" applyFont="1" applyFill="1" applyAlignment="1">
      <alignment horizontal="center" vertical="center"/>
    </xf>
    <xf numFmtId="0" fontId="24" fillId="8" borderId="0" xfId="0" applyFont="1" applyFill="1" applyAlignment="1">
      <alignment horizontal="center"/>
    </xf>
    <xf numFmtId="0" fontId="24" fillId="8" borderId="0" xfId="0" applyFont="1" applyFill="1" applyAlignment="1">
      <alignment horizontal="center" vertical="center" wrapText="1"/>
    </xf>
    <xf numFmtId="0" fontId="24" fillId="8" borderId="0" xfId="0" applyFont="1" applyFill="1" applyAlignment="1">
      <alignment horizontal="left" vertical="center" wrapText="1"/>
    </xf>
    <xf numFmtId="0" fontId="24" fillId="0" borderId="0" xfId="0" applyFont="1" applyAlignment="1">
      <alignment/>
    </xf>
    <xf numFmtId="0" fontId="24" fillId="0" borderId="0" xfId="0" applyFont="1" applyAlignment="1">
      <alignment horizontal="right"/>
    </xf>
    <xf numFmtId="0" fontId="24" fillId="0" borderId="0" xfId="0" applyFont="1" applyAlignment="1">
      <alignment horizontal="center" vertical="center"/>
    </xf>
    <xf numFmtId="0" fontId="24" fillId="0" borderId="0" xfId="0" applyFont="1" applyAlignment="1">
      <alignment horizontal="center" wrapText="1"/>
    </xf>
    <xf numFmtId="0" fontId="24" fillId="0" borderId="0" xfId="0" applyFont="1" applyAlignment="1">
      <alignment wrapText="1"/>
    </xf>
    <xf numFmtId="0" fontId="24" fillId="0" borderId="0" xfId="0" applyFont="1" applyAlignment="1">
      <alignment horizontal="left" wrapText="1"/>
    </xf>
    <xf numFmtId="0" fontId="70" fillId="0" borderId="21" xfId="0" applyFont="1" applyBorder="1" applyAlignment="1">
      <alignment wrapText="1"/>
    </xf>
    <xf numFmtId="0" fontId="71" fillId="0" borderId="21" xfId="0" applyFont="1" applyBorder="1" applyAlignment="1">
      <alignment textRotation="60" wrapText="1"/>
    </xf>
    <xf numFmtId="0" fontId="69" fillId="0" borderId="24" xfId="0" applyFont="1" applyBorder="1" applyAlignment="1">
      <alignment textRotation="60" wrapText="1"/>
    </xf>
    <xf numFmtId="0" fontId="69" fillId="0" borderId="0" xfId="0" applyFont="1" applyBorder="1" applyAlignment="1">
      <alignment textRotation="60" wrapText="1"/>
    </xf>
    <xf numFmtId="0" fontId="69" fillId="0" borderId="0" xfId="0" applyFont="1" applyAlignment="1">
      <alignment textRotation="60" wrapText="1"/>
    </xf>
    <xf numFmtId="0" fontId="69" fillId="0" borderId="0" xfId="0" applyFont="1" applyAlignment="1">
      <alignment wrapText="1"/>
    </xf>
    <xf numFmtId="0" fontId="70" fillId="0" borderId="0" xfId="0" applyFont="1" applyAlignment="1">
      <alignment wrapText="1"/>
    </xf>
    <xf numFmtId="0" fontId="69" fillId="0" borderId="0" xfId="0" applyFont="1" applyAlignment="1">
      <alignment horizontal="right" wrapText="1"/>
    </xf>
    <xf numFmtId="0" fontId="69" fillId="36" borderId="0" xfId="0" applyFont="1" applyFill="1" applyAlignment="1">
      <alignment wrapText="1"/>
    </xf>
    <xf numFmtId="0" fontId="69" fillId="0" borderId="0" xfId="0" applyFont="1" applyFill="1" applyAlignment="1">
      <alignment wrapText="1"/>
    </xf>
    <xf numFmtId="0" fontId="0" fillId="37" borderId="0" xfId="0" applyFill="1" applyAlignment="1">
      <alignment wrapText="1"/>
    </xf>
    <xf numFmtId="0" fontId="72" fillId="0" borderId="11" xfId="0" applyFont="1" applyFill="1" applyBorder="1" applyAlignment="1">
      <alignment textRotation="60"/>
    </xf>
    <xf numFmtId="1" fontId="0" fillId="0" borderId="10" xfId="0" applyNumberFormat="1" applyFill="1" applyBorder="1" applyAlignment="1">
      <alignment/>
    </xf>
    <xf numFmtId="1" fontId="0" fillId="0" borderId="13" xfId="0" applyNumberFormat="1" applyFill="1" applyBorder="1" applyAlignment="1">
      <alignment/>
    </xf>
    <xf numFmtId="0" fontId="0" fillId="0" borderId="10" xfId="0" applyFill="1" applyBorder="1" applyAlignment="1">
      <alignment/>
    </xf>
    <xf numFmtId="0" fontId="58" fillId="0" borderId="10" xfId="0" applyFont="1" applyBorder="1" applyAlignment="1">
      <alignment horizontal="center" vertical="top" wrapText="1"/>
    </xf>
    <xf numFmtId="0" fontId="58" fillId="0" borderId="10" xfId="0" applyFont="1" applyBorder="1" applyAlignment="1">
      <alignment horizontal="center" wrapText="1"/>
    </xf>
    <xf numFmtId="0" fontId="50" fillId="36" borderId="0" xfId="53" applyFill="1" applyAlignment="1">
      <alignment wrapText="1"/>
    </xf>
    <xf numFmtId="165" fontId="0" fillId="0" borderId="0" xfId="0" applyNumberFormat="1" applyFill="1" applyAlignment="1">
      <alignment/>
    </xf>
    <xf numFmtId="165" fontId="24" fillId="0" borderId="0" xfId="0" applyNumberFormat="1" applyFont="1" applyFill="1" applyAlignment="1">
      <alignment/>
    </xf>
    <xf numFmtId="165" fontId="24" fillId="0" borderId="0" xfId="0" applyNumberFormat="1" applyFont="1" applyFill="1" applyAlignment="1">
      <alignment horizontal="right"/>
    </xf>
    <xf numFmtId="165" fontId="24" fillId="0" borderId="0" xfId="0" applyNumberFormat="1" applyFont="1" applyFill="1" applyAlignment="1">
      <alignment horizontal="center" vertical="center"/>
    </xf>
    <xf numFmtId="0" fontId="72" fillId="0" borderId="11" xfId="0" applyFont="1" applyFill="1" applyBorder="1" applyAlignment="1">
      <alignment horizontal="right" textRotation="60"/>
    </xf>
    <xf numFmtId="0" fontId="49" fillId="0" borderId="11" xfId="0" applyFont="1" applyFill="1" applyBorder="1" applyAlignment="1">
      <alignment textRotation="60"/>
    </xf>
    <xf numFmtId="0" fontId="61" fillId="0" borderId="11" xfId="0" applyFont="1" applyFill="1" applyBorder="1" applyAlignment="1">
      <alignment textRotation="60"/>
    </xf>
    <xf numFmtId="0" fontId="61" fillId="0" borderId="0" xfId="0" applyFont="1" applyFill="1" applyBorder="1" applyAlignment="1">
      <alignment horizontal="right" textRotation="60"/>
    </xf>
    <xf numFmtId="0" fontId="0" fillId="0" borderId="0" xfId="0" applyFill="1" applyAlignment="1">
      <alignment wrapText="1"/>
    </xf>
    <xf numFmtId="1" fontId="24" fillId="0" borderId="10" xfId="0" applyNumberFormat="1" applyFont="1" applyFill="1" applyBorder="1" applyAlignment="1">
      <alignment/>
    </xf>
    <xf numFmtId="1" fontId="24" fillId="0" borderId="13" xfId="0" applyNumberFormat="1" applyFont="1" applyFill="1" applyBorder="1" applyAlignment="1">
      <alignment/>
    </xf>
    <xf numFmtId="1" fontId="64" fillId="0" borderId="13" xfId="0" applyNumberFormat="1" applyFont="1" applyFill="1" applyBorder="1" applyAlignment="1">
      <alignment/>
    </xf>
    <xf numFmtId="0" fontId="0" fillId="0" borderId="13" xfId="0" applyFill="1" applyBorder="1" applyAlignment="1">
      <alignment/>
    </xf>
    <xf numFmtId="0" fontId="34" fillId="0" borderId="0" xfId="0" applyFont="1" applyFill="1" applyAlignment="1">
      <alignment/>
    </xf>
    <xf numFmtId="1" fontId="34" fillId="0" borderId="13" xfId="0" applyNumberFormat="1" applyFont="1" applyFill="1" applyBorder="1" applyAlignment="1">
      <alignment/>
    </xf>
    <xf numFmtId="0" fontId="73" fillId="0" borderId="13"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D27"/>
  <sheetViews>
    <sheetView tabSelected="1" zoomScale="150" zoomScaleNormal="150" workbookViewId="0" topLeftCell="A1">
      <selection activeCell="B11" sqref="B11"/>
    </sheetView>
  </sheetViews>
  <sheetFormatPr defaultColWidth="8.8515625" defaultRowHeight="15"/>
  <cols>
    <col min="1" max="1" width="8.8515625" style="0" customWidth="1"/>
    <col min="2" max="2" width="135.00390625" style="1" customWidth="1"/>
    <col min="3" max="5" width="8.8515625" style="0" customWidth="1"/>
    <col min="6" max="6" width="9.140625" style="0" customWidth="1"/>
  </cols>
  <sheetData>
    <row r="1" ht="15" thickBot="1">
      <c r="B1" s="52" t="s">
        <v>138</v>
      </c>
    </row>
    <row r="3" ht="15" thickBot="1"/>
    <row r="4" spans="1:2" s="44" customFormat="1" ht="13.5">
      <c r="A4" s="46" t="s">
        <v>99</v>
      </c>
      <c r="B4" s="47" t="s">
        <v>140</v>
      </c>
    </row>
    <row r="5" spans="1:2" s="44" customFormat="1" ht="27.75">
      <c r="A5" s="48" t="s">
        <v>100</v>
      </c>
      <c r="B5" s="49" t="s">
        <v>101</v>
      </c>
    </row>
    <row r="6" spans="1:2" s="44" customFormat="1" ht="42.75" thickBot="1">
      <c r="A6" s="50" t="s">
        <v>98</v>
      </c>
      <c r="B6" s="51" t="s">
        <v>151</v>
      </c>
    </row>
    <row r="9" spans="2:4" ht="13.5">
      <c r="B9" s="45" t="s">
        <v>124</v>
      </c>
      <c r="D9" s="53"/>
    </row>
    <row r="10" ht="13.5">
      <c r="B10" s="97" t="s">
        <v>141</v>
      </c>
    </row>
    <row r="11" ht="13.5">
      <c r="B11" s="97" t="s">
        <v>126</v>
      </c>
    </row>
    <row r="12" ht="13.5">
      <c r="B12" s="97" t="s">
        <v>125</v>
      </c>
    </row>
    <row r="13" ht="13.5">
      <c r="B13" s="97" t="s">
        <v>127</v>
      </c>
    </row>
    <row r="14" ht="27.75">
      <c r="B14" s="97" t="s">
        <v>130</v>
      </c>
    </row>
    <row r="15" ht="13.5">
      <c r="B15" s="97" t="s">
        <v>129</v>
      </c>
    </row>
    <row r="16" ht="13.5">
      <c r="B16" s="97" t="s">
        <v>128</v>
      </c>
    </row>
    <row r="17" ht="13.5">
      <c r="B17" s="97" t="s">
        <v>131</v>
      </c>
    </row>
    <row r="18" ht="13.5">
      <c r="B18" s="97" t="s">
        <v>132</v>
      </c>
    </row>
    <row r="19" ht="13.5">
      <c r="B19" s="97" t="s">
        <v>133</v>
      </c>
    </row>
    <row r="20" ht="13.5">
      <c r="B20" s="97" t="s">
        <v>145</v>
      </c>
    </row>
    <row r="21" ht="13.5">
      <c r="B21" s="97" t="s">
        <v>134</v>
      </c>
    </row>
    <row r="22" ht="13.5">
      <c r="B22" s="97" t="s">
        <v>135</v>
      </c>
    </row>
    <row r="23" ht="13.5">
      <c r="B23" s="97" t="s">
        <v>136</v>
      </c>
    </row>
    <row r="24" ht="13.5">
      <c r="B24" s="97" t="s">
        <v>137</v>
      </c>
    </row>
    <row r="27" ht="13.5">
      <c r="B27" s="54" t="s">
        <v>139</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L27"/>
  <sheetViews>
    <sheetView zoomScale="150" zoomScaleNormal="150" workbookViewId="0" topLeftCell="A1">
      <pane ySplit="1" topLeftCell="BM2" activePane="bottomLeft" state="frozen"/>
      <selection pane="topLeft" activeCell="A1" sqref="A1"/>
      <selection pane="bottomLeft" activeCell="A15" sqref="A15"/>
    </sheetView>
  </sheetViews>
  <sheetFormatPr defaultColWidth="8.8515625" defaultRowHeight="15"/>
  <cols>
    <col min="1" max="1" width="48.421875" style="0" customWidth="1"/>
    <col min="2" max="2" width="10.7109375" style="0" customWidth="1"/>
    <col min="3" max="3" width="10.7109375" style="0" bestFit="1" customWidth="1"/>
    <col min="4" max="4" width="8.421875" style="10" customWidth="1"/>
    <col min="5" max="5" width="9.140625" style="17" customWidth="1"/>
    <col min="6" max="6" width="8.7109375" style="17" customWidth="1"/>
    <col min="7" max="7" width="12.421875" style="31" customWidth="1"/>
    <col min="8" max="8" width="31.8515625" style="14" customWidth="1"/>
    <col min="9" max="9" width="21.00390625" style="0" customWidth="1"/>
    <col min="10" max="12" width="8.8515625" style="0" customWidth="1"/>
    <col min="13" max="13" width="84.421875" style="0" bestFit="1" customWidth="1"/>
  </cols>
  <sheetData>
    <row r="1" spans="1:10" s="58" customFormat="1" ht="97.5" customHeight="1" thickBot="1">
      <c r="A1" s="59" t="s">
        <v>121</v>
      </c>
      <c r="B1" s="56" t="s">
        <v>2</v>
      </c>
      <c r="C1" s="56" t="s">
        <v>3</v>
      </c>
      <c r="D1" s="55" t="s">
        <v>4</v>
      </c>
      <c r="E1" s="55" t="s">
        <v>6</v>
      </c>
      <c r="F1" s="55" t="s">
        <v>5</v>
      </c>
      <c r="G1" s="55"/>
      <c r="H1" s="57" t="s">
        <v>95</v>
      </c>
      <c r="I1" s="57" t="s">
        <v>96</v>
      </c>
      <c r="J1" s="57" t="s">
        <v>97</v>
      </c>
    </row>
    <row r="2" spans="1:9" ht="17.25" customHeight="1">
      <c r="A2" s="7" t="s">
        <v>152</v>
      </c>
      <c r="B2" s="67">
        <v>38596</v>
      </c>
      <c r="C2" s="67">
        <v>39141</v>
      </c>
      <c r="D2" s="9">
        <v>77</v>
      </c>
      <c r="E2" s="19">
        <f>D2*40</f>
        <v>3080</v>
      </c>
      <c r="F2" s="69">
        <v>3080</v>
      </c>
      <c r="G2" s="30"/>
      <c r="H2" s="13"/>
      <c r="I2" s="4"/>
    </row>
    <row r="3" spans="1:6" ht="15">
      <c r="A3" s="3" t="s">
        <v>157</v>
      </c>
      <c r="B3" s="107">
        <v>38596</v>
      </c>
      <c r="C3" s="107">
        <v>38716</v>
      </c>
      <c r="D3" s="10">
        <v>17</v>
      </c>
      <c r="E3" s="20">
        <f>D3*40</f>
        <v>680</v>
      </c>
      <c r="F3" s="70">
        <v>680</v>
      </c>
    </row>
    <row r="4" spans="1:6" ht="15">
      <c r="A4" s="3" t="s">
        <v>158</v>
      </c>
      <c r="B4" s="68">
        <v>38719</v>
      </c>
      <c r="C4" s="68">
        <v>39141</v>
      </c>
      <c r="D4" s="10">
        <v>60</v>
      </c>
      <c r="E4" s="20">
        <f>D4*40</f>
        <v>2400</v>
      </c>
      <c r="F4" s="70">
        <v>2400</v>
      </c>
    </row>
    <row r="5" spans="1:6" ht="15">
      <c r="A5" s="3"/>
      <c r="B5" s="68"/>
      <c r="C5" s="68"/>
      <c r="E5" s="20"/>
      <c r="F5" s="70"/>
    </row>
    <row r="6" spans="1:6" ht="15">
      <c r="A6" s="3"/>
      <c r="B6" s="68"/>
      <c r="C6" s="68"/>
      <c r="E6" s="20"/>
      <c r="F6" s="70"/>
    </row>
    <row r="7" spans="1:9" ht="13.5">
      <c r="A7" s="7" t="s">
        <v>153</v>
      </c>
      <c r="B7" s="65">
        <v>39204</v>
      </c>
      <c r="C7" s="65">
        <v>40057</v>
      </c>
      <c r="D7" s="6">
        <v>121</v>
      </c>
      <c r="E7" s="19">
        <v>4840</v>
      </c>
      <c r="F7" s="72">
        <v>2000</v>
      </c>
      <c r="G7" s="32"/>
      <c r="H7" s="15"/>
      <c r="I7" s="6"/>
    </row>
    <row r="8" spans="1:9" s="8" customFormat="1" ht="13.5">
      <c r="A8" s="71" t="s">
        <v>159</v>
      </c>
      <c r="B8" s="108">
        <v>39204</v>
      </c>
      <c r="C8" s="108">
        <v>40057</v>
      </c>
      <c r="D8" s="11">
        <v>121</v>
      </c>
      <c r="E8" s="20">
        <v>4840</v>
      </c>
      <c r="F8" s="18">
        <v>2000</v>
      </c>
      <c r="G8" s="33"/>
      <c r="H8" s="16"/>
      <c r="I8" s="11"/>
    </row>
    <row r="9" spans="1:9" s="8" customFormat="1" ht="13.5">
      <c r="A9" s="71"/>
      <c r="B9" s="66"/>
      <c r="C9" s="66"/>
      <c r="D9" s="11"/>
      <c r="E9" s="20"/>
      <c r="F9" s="18"/>
      <c r="G9" s="33"/>
      <c r="H9" s="16"/>
      <c r="I9" s="11"/>
    </row>
    <row r="10" spans="2:3" ht="13.5">
      <c r="B10" s="64"/>
      <c r="C10" s="64"/>
    </row>
    <row r="11" spans="2:3" ht="13.5">
      <c r="B11" s="64"/>
      <c r="C11" s="64"/>
    </row>
    <row r="12" spans="1:9" s="81" customFormat="1" ht="13.5">
      <c r="A12" s="7" t="s">
        <v>154</v>
      </c>
      <c r="B12" s="76">
        <v>40480</v>
      </c>
      <c r="C12" s="76">
        <v>40651</v>
      </c>
      <c r="D12" s="77">
        <v>24</v>
      </c>
      <c r="E12" s="78">
        <v>960</v>
      </c>
      <c r="F12" s="69">
        <v>900</v>
      </c>
      <c r="G12" s="79"/>
      <c r="H12" s="80"/>
      <c r="I12" s="77"/>
    </row>
    <row r="13" spans="1:8" s="81" customFormat="1" ht="13.5">
      <c r="A13" s="82" t="s">
        <v>160</v>
      </c>
      <c r="B13" s="106">
        <v>40480</v>
      </c>
      <c r="C13" s="106">
        <v>40651</v>
      </c>
      <c r="D13" s="83">
        <v>24</v>
      </c>
      <c r="E13" s="84">
        <v>960</v>
      </c>
      <c r="F13" s="70">
        <v>900</v>
      </c>
      <c r="G13" s="85"/>
      <c r="H13" s="86"/>
    </row>
    <row r="14" spans="1:8" s="81" customFormat="1" ht="13.5">
      <c r="A14" s="82"/>
      <c r="B14" s="106"/>
      <c r="C14" s="106"/>
      <c r="D14" s="83"/>
      <c r="E14" s="70"/>
      <c r="F14" s="70"/>
      <c r="G14" s="85"/>
      <c r="H14" s="86"/>
    </row>
    <row r="15" spans="2:3" ht="13.5">
      <c r="B15" s="64"/>
      <c r="C15" s="64"/>
    </row>
    <row r="16" spans="2:12" ht="13.5">
      <c r="B16" s="64"/>
      <c r="C16" s="64"/>
      <c r="L16" s="5"/>
    </row>
    <row r="17" spans="1:12" ht="13.5">
      <c r="A17" s="7" t="s">
        <v>155</v>
      </c>
      <c r="B17" s="65">
        <v>40652</v>
      </c>
      <c r="C17" s="65">
        <v>40756</v>
      </c>
      <c r="D17" s="6">
        <v>15</v>
      </c>
      <c r="E17" s="19">
        <v>600</v>
      </c>
      <c r="F17" s="73">
        <v>600</v>
      </c>
      <c r="G17" s="32"/>
      <c r="H17" s="15"/>
      <c r="I17" s="6"/>
      <c r="L17" s="17"/>
    </row>
    <row r="18" spans="1:12" ht="13.5">
      <c r="A18" s="3" t="s">
        <v>161</v>
      </c>
      <c r="B18" s="108">
        <v>40652</v>
      </c>
      <c r="C18" s="108">
        <v>40756</v>
      </c>
      <c r="D18" s="10">
        <v>15</v>
      </c>
      <c r="E18" s="17">
        <v>600</v>
      </c>
      <c r="F18" s="17">
        <v>600</v>
      </c>
      <c r="K18" s="11"/>
      <c r="L18" s="17"/>
    </row>
    <row r="19" spans="1:12" ht="13.5">
      <c r="A19" s="3"/>
      <c r="B19" s="64"/>
      <c r="C19" s="64"/>
      <c r="L19" s="18"/>
    </row>
    <row r="20" spans="2:12" ht="14.25" customHeight="1">
      <c r="B20" s="64"/>
      <c r="C20" s="64"/>
      <c r="L20" s="18"/>
    </row>
    <row r="21" spans="1:12" ht="13.5">
      <c r="A21" s="62" t="s">
        <v>156</v>
      </c>
      <c r="B21" s="65">
        <v>40760</v>
      </c>
      <c r="C21" s="63" t="s">
        <v>144</v>
      </c>
      <c r="D21" s="6">
        <v>68</v>
      </c>
      <c r="E21" s="19">
        <v>2720</v>
      </c>
      <c r="F21" s="73">
        <v>2720</v>
      </c>
      <c r="G21" s="30"/>
      <c r="H21" s="13"/>
      <c r="I21" s="4"/>
      <c r="L21" s="18"/>
    </row>
    <row r="22" spans="1:12" ht="13.5">
      <c r="A22" s="3" t="s">
        <v>162</v>
      </c>
      <c r="B22" s="105">
        <v>40760</v>
      </c>
      <c r="C22" s="105">
        <v>40918</v>
      </c>
      <c r="D22" s="10">
        <v>22</v>
      </c>
      <c r="E22" s="17">
        <v>880</v>
      </c>
      <c r="F22" s="17">
        <v>880</v>
      </c>
      <c r="L22" s="18"/>
    </row>
    <row r="23" spans="1:12" ht="13.5">
      <c r="A23" s="3" t="s">
        <v>163</v>
      </c>
      <c r="B23" s="105">
        <v>40919</v>
      </c>
      <c r="C23" s="105">
        <v>41243</v>
      </c>
      <c r="D23" s="10">
        <v>46</v>
      </c>
      <c r="E23" s="17">
        <v>1840</v>
      </c>
      <c r="F23" s="17">
        <v>1840</v>
      </c>
      <c r="L23" s="18"/>
    </row>
    <row r="24" spans="2:12" ht="13.5">
      <c r="B24" s="64"/>
      <c r="C24" s="64"/>
      <c r="L24" s="18"/>
    </row>
    <row r="25" spans="2:12" ht="13.5">
      <c r="B25" s="64"/>
      <c r="C25" s="64"/>
      <c r="L25" s="18"/>
    </row>
    <row r="26" spans="2:12" ht="13.5">
      <c r="B26" s="64"/>
      <c r="C26" s="64"/>
      <c r="L26" s="18"/>
    </row>
    <row r="27" spans="1:3" ht="13.5">
      <c r="A27" s="12"/>
      <c r="B27" s="64"/>
      <c r="C27" s="64"/>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L106"/>
  <sheetViews>
    <sheetView zoomScale="150" zoomScaleNormal="150" workbookViewId="0" topLeftCell="A1">
      <selection activeCell="L11" sqref="L11"/>
    </sheetView>
  </sheetViews>
  <sheetFormatPr defaultColWidth="8.8515625" defaultRowHeight="15"/>
  <cols>
    <col min="1" max="1" width="44.00390625" style="1" bestFit="1" customWidth="1"/>
    <col min="2" max="2" width="48.140625" style="1" customWidth="1"/>
    <col min="3" max="3" width="7.421875" style="8" customWidth="1"/>
    <col min="4" max="4" width="12.28125" style="8" customWidth="1"/>
    <col min="5" max="5" width="9.140625" style="8" customWidth="1"/>
    <col min="6" max="6" width="8.8515625" style="8" customWidth="1"/>
    <col min="7" max="7" width="13.00390625" style="8" customWidth="1"/>
    <col min="8" max="8" width="12.421875" style="8" customWidth="1"/>
    <col min="9" max="9" width="8.8515625" style="8" customWidth="1"/>
    <col min="10" max="10" width="8.8515625" style="39" customWidth="1"/>
    <col min="11" max="11" width="8.8515625" style="8" customWidth="1"/>
    <col min="12" max="12" width="14.00390625" style="0" bestFit="1" customWidth="1"/>
  </cols>
  <sheetData>
    <row r="1" spans="1:12" s="26" customFormat="1" ht="105.75" thickBot="1">
      <c r="A1" s="60" t="s">
        <v>142</v>
      </c>
      <c r="B1" s="61" t="s">
        <v>143</v>
      </c>
      <c r="C1" s="109" t="str">
        <f>Projects!A3</f>
        <v>Project 1</v>
      </c>
      <c r="D1" s="98" t="str">
        <f>Projects!A4</f>
        <v>Project 2</v>
      </c>
      <c r="E1" s="98" t="str">
        <f>Projects!A8</f>
        <v>Project 3</v>
      </c>
      <c r="F1" s="98" t="str">
        <f>Projects!A13</f>
        <v>Project 4</v>
      </c>
      <c r="G1" s="98" t="str">
        <f>Projects!A18</f>
        <v>Project 5</v>
      </c>
      <c r="H1" s="98" t="str">
        <f>Projects!A22</f>
        <v>Project 6</v>
      </c>
      <c r="I1" s="110" t="str">
        <f>Projects!A23</f>
        <v>Project 7</v>
      </c>
      <c r="J1" s="111" t="s">
        <v>119</v>
      </c>
      <c r="K1" s="43"/>
      <c r="L1" s="25"/>
    </row>
    <row r="2" spans="1:11" s="29" customFormat="1" ht="15.75" thickTop="1">
      <c r="A2" s="28"/>
      <c r="B2" s="28"/>
      <c r="C2" s="112"/>
      <c r="D2" s="38"/>
      <c r="E2" s="38"/>
      <c r="F2" s="38"/>
      <c r="G2" s="38"/>
      <c r="H2" s="38"/>
      <c r="I2" s="38"/>
      <c r="J2" s="38"/>
      <c r="K2" s="38"/>
    </row>
    <row r="3" spans="1:12" ht="15">
      <c r="A3" s="2" t="s">
        <v>118</v>
      </c>
      <c r="C3" s="113">
        <v>680</v>
      </c>
      <c r="D3" s="8">
        <v>2400</v>
      </c>
      <c r="E3" s="8">
        <v>2000</v>
      </c>
      <c r="F3" s="8">
        <v>900</v>
      </c>
      <c r="G3" s="8">
        <v>600</v>
      </c>
      <c r="H3" s="8">
        <v>880</v>
      </c>
      <c r="I3" s="8">
        <v>1840</v>
      </c>
      <c r="K3" s="118">
        <f>SUM(C3:I3)</f>
        <v>9300</v>
      </c>
      <c r="L3" s="42" t="s">
        <v>123</v>
      </c>
    </row>
    <row r="4" ht="15">
      <c r="A4" s="2"/>
    </row>
    <row r="5" spans="1:11" s="24" customFormat="1" ht="30">
      <c r="A5" s="103" t="s">
        <v>7</v>
      </c>
      <c r="B5" s="23" t="s">
        <v>120</v>
      </c>
      <c r="C5" s="114">
        <v>40</v>
      </c>
      <c r="D5" s="99">
        <v>27</v>
      </c>
      <c r="E5" s="99">
        <v>24</v>
      </c>
      <c r="F5" s="99">
        <v>24</v>
      </c>
      <c r="G5" s="99">
        <v>21</v>
      </c>
      <c r="H5" s="99">
        <v>30</v>
      </c>
      <c r="I5" s="99">
        <v>17</v>
      </c>
      <c r="J5" s="40"/>
      <c r="K5" s="101"/>
    </row>
    <row r="6" spans="1:11" s="35" customFormat="1" ht="15.75" thickBot="1">
      <c r="A6" s="34"/>
      <c r="B6" s="41" t="s">
        <v>122</v>
      </c>
      <c r="C6" s="115">
        <f aca="true" t="shared" si="0" ref="C6:I6">(C5/100)*C3</f>
        <v>272</v>
      </c>
      <c r="D6" s="100">
        <f t="shared" si="0"/>
        <v>648</v>
      </c>
      <c r="E6" s="100">
        <f t="shared" si="0"/>
        <v>480</v>
      </c>
      <c r="F6" s="100">
        <f t="shared" si="0"/>
        <v>216</v>
      </c>
      <c r="G6" s="100">
        <f t="shared" si="0"/>
        <v>126</v>
      </c>
      <c r="H6" s="100">
        <f t="shared" si="0"/>
        <v>264</v>
      </c>
      <c r="I6" s="100">
        <f t="shared" si="0"/>
        <v>312.8</v>
      </c>
      <c r="J6" s="119">
        <f>SUM(C6:I6)</f>
        <v>2318.8</v>
      </c>
      <c r="K6" s="120" t="s">
        <v>164</v>
      </c>
    </row>
    <row r="7" spans="2:9" ht="15.75" thickTop="1">
      <c r="B7" s="1" t="s">
        <v>0</v>
      </c>
      <c r="C7" s="8">
        <v>1</v>
      </c>
      <c r="D7" s="8">
        <v>1</v>
      </c>
      <c r="E7" s="8">
        <v>1</v>
      </c>
      <c r="F7" s="8">
        <v>1</v>
      </c>
      <c r="G7" s="8">
        <v>1</v>
      </c>
      <c r="H7" s="8">
        <v>1</v>
      </c>
      <c r="I7" s="8">
        <v>1</v>
      </c>
    </row>
    <row r="8" spans="1:9" ht="15">
      <c r="A8" s="2"/>
      <c r="B8" s="1" t="s">
        <v>8</v>
      </c>
      <c r="C8" s="8">
        <v>1</v>
      </c>
      <c r="D8" s="8">
        <v>1</v>
      </c>
      <c r="E8" s="8">
        <v>1</v>
      </c>
      <c r="F8" s="8">
        <v>1</v>
      </c>
      <c r="G8" s="8">
        <v>1</v>
      </c>
      <c r="H8" s="8">
        <v>1</v>
      </c>
      <c r="I8" s="8">
        <v>1</v>
      </c>
    </row>
    <row r="9" spans="1:9" ht="15">
      <c r="A9" s="2"/>
      <c r="B9" s="1" t="s">
        <v>9</v>
      </c>
      <c r="C9" s="8">
        <v>1</v>
      </c>
      <c r="D9" s="8">
        <v>1</v>
      </c>
      <c r="E9" s="8">
        <v>1</v>
      </c>
      <c r="F9" s="8">
        <v>1</v>
      </c>
      <c r="G9" s="8">
        <v>1</v>
      </c>
      <c r="H9" s="8">
        <v>1</v>
      </c>
      <c r="I9" s="8">
        <v>1</v>
      </c>
    </row>
    <row r="10" spans="1:9" ht="45">
      <c r="A10" s="2"/>
      <c r="B10" s="1" t="s">
        <v>10</v>
      </c>
      <c r="C10" s="8">
        <v>1</v>
      </c>
      <c r="D10" s="8">
        <v>1</v>
      </c>
      <c r="E10" s="8">
        <v>1</v>
      </c>
      <c r="F10" s="8">
        <v>1</v>
      </c>
      <c r="G10" s="8">
        <v>1</v>
      </c>
      <c r="H10" s="8">
        <v>1</v>
      </c>
      <c r="I10" s="8">
        <v>1</v>
      </c>
    </row>
    <row r="11" spans="1:9" ht="15">
      <c r="A11" s="2"/>
      <c r="B11" s="1" t="s">
        <v>11</v>
      </c>
      <c r="C11" s="8">
        <v>1</v>
      </c>
      <c r="D11" s="8">
        <v>1</v>
      </c>
      <c r="E11" s="8">
        <v>1</v>
      </c>
      <c r="F11" s="8">
        <v>1</v>
      </c>
      <c r="G11" s="8">
        <v>1</v>
      </c>
      <c r="H11" s="8">
        <v>1</v>
      </c>
      <c r="I11" s="8">
        <v>1</v>
      </c>
    </row>
    <row r="12" spans="1:9" ht="30">
      <c r="A12" s="2"/>
      <c r="B12" s="1" t="s">
        <v>12</v>
      </c>
      <c r="C12" s="8">
        <v>1</v>
      </c>
      <c r="D12" s="8">
        <v>1</v>
      </c>
      <c r="E12" s="8">
        <v>1</v>
      </c>
      <c r="F12" s="8">
        <v>1</v>
      </c>
      <c r="G12" s="8">
        <v>1</v>
      </c>
      <c r="H12" s="8">
        <v>1</v>
      </c>
      <c r="I12" s="8">
        <v>1</v>
      </c>
    </row>
    <row r="13" spans="1:9" ht="30">
      <c r="A13" s="2"/>
      <c r="B13" s="1" t="s">
        <v>13</v>
      </c>
      <c r="C13" s="8">
        <v>1</v>
      </c>
      <c r="D13" s="8">
        <v>1</v>
      </c>
      <c r="E13" s="8">
        <v>1</v>
      </c>
      <c r="F13" s="8">
        <v>1</v>
      </c>
      <c r="G13" s="8">
        <v>1</v>
      </c>
      <c r="H13" s="8">
        <v>1</v>
      </c>
      <c r="I13" s="8">
        <v>1</v>
      </c>
    </row>
    <row r="14" spans="1:9" ht="27.75">
      <c r="A14" s="2"/>
      <c r="B14" s="1" t="s">
        <v>14</v>
      </c>
      <c r="C14" s="8">
        <v>1</v>
      </c>
      <c r="D14" s="8">
        <v>1</v>
      </c>
      <c r="G14" s="8">
        <v>1</v>
      </c>
      <c r="H14" s="8">
        <v>1</v>
      </c>
      <c r="I14" s="8">
        <v>1</v>
      </c>
    </row>
    <row r="15" spans="1:9" ht="13.5">
      <c r="A15" s="2"/>
      <c r="B15" s="1" t="s">
        <v>15</v>
      </c>
      <c r="C15" s="8">
        <v>1</v>
      </c>
      <c r="D15" s="8">
        <v>1</v>
      </c>
      <c r="G15" s="8">
        <v>1</v>
      </c>
      <c r="H15" s="8">
        <v>1</v>
      </c>
      <c r="I15" s="8">
        <v>1</v>
      </c>
    </row>
    <row r="16" spans="1:8" ht="27.75">
      <c r="A16" s="2"/>
      <c r="B16" s="1" t="s">
        <v>16</v>
      </c>
      <c r="E16" s="8">
        <v>1</v>
      </c>
      <c r="F16" s="8">
        <v>1</v>
      </c>
      <c r="H16" s="8">
        <v>1</v>
      </c>
    </row>
    <row r="17" spans="1:9" ht="13.5">
      <c r="A17" s="2"/>
      <c r="B17" s="1" t="s">
        <v>17</v>
      </c>
      <c r="C17" s="8">
        <v>1</v>
      </c>
      <c r="D17" s="8">
        <v>1</v>
      </c>
      <c r="E17" s="8">
        <v>1</v>
      </c>
      <c r="F17" s="8">
        <v>1</v>
      </c>
      <c r="G17" s="8">
        <v>1</v>
      </c>
      <c r="H17" s="8">
        <v>1</v>
      </c>
      <c r="I17" s="8">
        <v>1</v>
      </c>
    </row>
    <row r="18" spans="1:8" ht="13.5">
      <c r="A18" s="2" t="s">
        <v>1</v>
      </c>
      <c r="B18" s="1" t="s">
        <v>18</v>
      </c>
      <c r="E18" s="8">
        <v>1</v>
      </c>
      <c r="F18" s="8">
        <v>1</v>
      </c>
      <c r="H18" s="8">
        <v>1</v>
      </c>
    </row>
    <row r="19" spans="1:9" ht="13.5">
      <c r="A19" s="2" t="s">
        <v>1</v>
      </c>
      <c r="B19" s="1" t="s">
        <v>19</v>
      </c>
      <c r="H19" s="8">
        <v>1</v>
      </c>
      <c r="I19" s="8">
        <v>1</v>
      </c>
    </row>
    <row r="20" spans="1:8" ht="13.5">
      <c r="A20" s="2" t="s">
        <v>1</v>
      </c>
      <c r="B20" s="1" t="s">
        <v>20</v>
      </c>
      <c r="E20" s="8">
        <v>1</v>
      </c>
      <c r="F20" s="8">
        <v>1</v>
      </c>
      <c r="H20" s="8">
        <v>1</v>
      </c>
    </row>
    <row r="21" spans="1:9" ht="13.5">
      <c r="A21" s="2" t="s">
        <v>1</v>
      </c>
      <c r="B21" s="1" t="s">
        <v>21</v>
      </c>
      <c r="C21" s="8">
        <v>1</v>
      </c>
      <c r="D21" s="8">
        <v>1</v>
      </c>
      <c r="E21" s="8">
        <v>1</v>
      </c>
      <c r="F21" s="8">
        <v>1</v>
      </c>
      <c r="G21" s="8">
        <v>1</v>
      </c>
      <c r="H21" s="8">
        <v>1</v>
      </c>
      <c r="I21" s="8">
        <v>1</v>
      </c>
    </row>
    <row r="22" spans="1:4" ht="13.5">
      <c r="A22" s="2" t="s">
        <v>1</v>
      </c>
      <c r="B22" s="1" t="s">
        <v>22</v>
      </c>
      <c r="C22" s="8">
        <v>1</v>
      </c>
      <c r="D22" s="8">
        <v>1</v>
      </c>
    </row>
    <row r="23" spans="1:2" ht="69.75">
      <c r="A23" s="2" t="s">
        <v>1</v>
      </c>
      <c r="B23" s="1" t="s">
        <v>23</v>
      </c>
    </row>
    <row r="24" spans="1:9" ht="27.75">
      <c r="A24" s="2" t="s">
        <v>1</v>
      </c>
      <c r="B24" s="1" t="s">
        <v>24</v>
      </c>
      <c r="C24" s="8">
        <v>1</v>
      </c>
      <c r="E24" s="8">
        <v>1</v>
      </c>
      <c r="F24" s="8">
        <v>1</v>
      </c>
      <c r="G24" s="8">
        <v>1</v>
      </c>
      <c r="H24" s="8">
        <v>1</v>
      </c>
      <c r="I24" s="8">
        <v>1</v>
      </c>
    </row>
    <row r="25" ht="13.5">
      <c r="A25" s="2" t="s">
        <v>1</v>
      </c>
    </row>
    <row r="26" spans="1:11" s="24" customFormat="1" ht="13.5">
      <c r="A26" s="27" t="s">
        <v>30</v>
      </c>
      <c r="B26" s="23" t="s">
        <v>120</v>
      </c>
      <c r="C26" s="101">
        <v>21</v>
      </c>
      <c r="D26" s="101">
        <v>10</v>
      </c>
      <c r="E26" s="101">
        <v>7</v>
      </c>
      <c r="F26" s="101">
        <v>7</v>
      </c>
      <c r="G26" s="101">
        <v>9</v>
      </c>
      <c r="H26" s="101">
        <v>7</v>
      </c>
      <c r="I26" s="101">
        <v>7</v>
      </c>
      <c r="J26" s="40"/>
      <c r="K26" s="101"/>
    </row>
    <row r="27" spans="1:11" s="35" customFormat="1" ht="15" thickBot="1">
      <c r="A27" s="37"/>
      <c r="B27" s="41" t="s">
        <v>122</v>
      </c>
      <c r="C27" s="100">
        <f aca="true" t="shared" si="1" ref="C27:I27">(C26/100)*C3</f>
        <v>142.79999999999998</v>
      </c>
      <c r="D27" s="100">
        <f t="shared" si="1"/>
        <v>240</v>
      </c>
      <c r="E27" s="100">
        <f t="shared" si="1"/>
        <v>140</v>
      </c>
      <c r="F27" s="100">
        <f t="shared" si="1"/>
        <v>63.00000000000001</v>
      </c>
      <c r="G27" s="100">
        <f t="shared" si="1"/>
        <v>54</v>
      </c>
      <c r="H27" s="100">
        <f t="shared" si="1"/>
        <v>61.60000000000001</v>
      </c>
      <c r="I27" s="100">
        <f t="shared" si="1"/>
        <v>128.8</v>
      </c>
      <c r="J27" s="116">
        <f>SUM(C27:I27)</f>
        <v>830.2</v>
      </c>
      <c r="K27" s="117"/>
    </row>
    <row r="28" spans="2:9" ht="15" thickTop="1">
      <c r="B28" s="1" t="s">
        <v>25</v>
      </c>
      <c r="C28" s="8">
        <v>1</v>
      </c>
      <c r="D28" s="8">
        <v>1</v>
      </c>
      <c r="E28" s="8">
        <v>1</v>
      </c>
      <c r="F28" s="8">
        <v>1</v>
      </c>
      <c r="G28" s="8">
        <v>1</v>
      </c>
      <c r="H28" s="8">
        <v>1</v>
      </c>
      <c r="I28" s="8">
        <v>1</v>
      </c>
    </row>
    <row r="29" spans="1:9" ht="13.5">
      <c r="A29" s="21"/>
      <c r="B29" s="1" t="s">
        <v>26</v>
      </c>
      <c r="C29" s="8">
        <v>1</v>
      </c>
      <c r="D29" s="8">
        <v>1</v>
      </c>
      <c r="E29" s="8">
        <v>1</v>
      </c>
      <c r="F29" s="8">
        <v>1</v>
      </c>
      <c r="G29" s="8">
        <v>1</v>
      </c>
      <c r="H29" s="8">
        <v>1</v>
      </c>
      <c r="I29" s="8">
        <v>1</v>
      </c>
    </row>
    <row r="30" spans="1:9" ht="13.5">
      <c r="A30" s="21"/>
      <c r="B30" s="1" t="s">
        <v>27</v>
      </c>
      <c r="D30" s="8">
        <v>1</v>
      </c>
      <c r="G30" s="8">
        <v>1</v>
      </c>
      <c r="I30" s="8">
        <v>1</v>
      </c>
    </row>
    <row r="31" spans="1:9" ht="13.5">
      <c r="A31" s="21"/>
      <c r="B31" s="1" t="s">
        <v>28</v>
      </c>
      <c r="C31" s="8">
        <v>1</v>
      </c>
      <c r="D31" s="8">
        <v>1</v>
      </c>
      <c r="E31" s="8">
        <v>1</v>
      </c>
      <c r="F31" s="8">
        <v>1</v>
      </c>
      <c r="G31" s="8">
        <v>1</v>
      </c>
      <c r="H31" s="8">
        <v>1</v>
      </c>
      <c r="I31" s="8">
        <v>1</v>
      </c>
    </row>
    <row r="32" spans="1:9" ht="13.5">
      <c r="A32" s="21"/>
      <c r="B32" s="1" t="s">
        <v>29</v>
      </c>
      <c r="C32" s="8">
        <v>1</v>
      </c>
      <c r="D32" s="8">
        <v>1</v>
      </c>
      <c r="E32" s="8">
        <v>1</v>
      </c>
      <c r="F32" s="8">
        <v>1</v>
      </c>
      <c r="G32" s="8">
        <v>1</v>
      </c>
      <c r="H32" s="8">
        <v>1</v>
      </c>
      <c r="I32" s="8">
        <v>1</v>
      </c>
    </row>
    <row r="33" ht="13.5">
      <c r="A33" s="2"/>
    </row>
    <row r="34" spans="1:11" s="24" customFormat="1" ht="13.5">
      <c r="A34" s="27" t="s">
        <v>31</v>
      </c>
      <c r="B34" s="23" t="s">
        <v>120</v>
      </c>
      <c r="C34" s="101">
        <v>18</v>
      </c>
      <c r="D34" s="101">
        <v>20</v>
      </c>
      <c r="E34" s="101">
        <v>18</v>
      </c>
      <c r="F34" s="101">
        <v>18</v>
      </c>
      <c r="G34" s="101">
        <v>21</v>
      </c>
      <c r="H34" s="101">
        <v>25</v>
      </c>
      <c r="I34" s="101">
        <v>17</v>
      </c>
      <c r="J34" s="40"/>
      <c r="K34" s="101"/>
    </row>
    <row r="35" spans="1:11" s="35" customFormat="1" ht="15" thickBot="1">
      <c r="A35" s="37"/>
      <c r="B35" s="41" t="s">
        <v>122</v>
      </c>
      <c r="C35" s="100">
        <f aca="true" t="shared" si="2" ref="C35:I35">(C34/100)*C3</f>
        <v>122.39999999999999</v>
      </c>
      <c r="D35" s="100">
        <f t="shared" si="2"/>
        <v>480</v>
      </c>
      <c r="E35" s="100">
        <f t="shared" si="2"/>
        <v>360</v>
      </c>
      <c r="F35" s="100">
        <f t="shared" si="2"/>
        <v>162</v>
      </c>
      <c r="G35" s="100">
        <f t="shared" si="2"/>
        <v>126</v>
      </c>
      <c r="H35" s="100">
        <f t="shared" si="2"/>
        <v>220</v>
      </c>
      <c r="I35" s="100">
        <f t="shared" si="2"/>
        <v>312.8</v>
      </c>
      <c r="J35" s="116">
        <f>SUM(C35:I35)</f>
        <v>1783.2</v>
      </c>
      <c r="K35" s="117"/>
    </row>
    <row r="36" spans="1:9" ht="27.75" customHeight="1" thickTop="1">
      <c r="A36" s="21"/>
      <c r="B36" s="1" t="s">
        <v>146</v>
      </c>
      <c r="C36" s="8">
        <v>1</v>
      </c>
      <c r="D36" s="8">
        <v>1</v>
      </c>
      <c r="E36" s="8">
        <v>1</v>
      </c>
      <c r="F36" s="8">
        <v>1</v>
      </c>
      <c r="G36" s="8">
        <v>1</v>
      </c>
      <c r="H36" s="8">
        <v>1</v>
      </c>
      <c r="I36" s="8">
        <v>1</v>
      </c>
    </row>
    <row r="37" spans="1:9" ht="13.5">
      <c r="A37" s="21"/>
      <c r="B37" s="1" t="s">
        <v>32</v>
      </c>
      <c r="D37" s="8">
        <v>1</v>
      </c>
      <c r="E37" s="8">
        <v>1</v>
      </c>
      <c r="F37" s="8">
        <v>1</v>
      </c>
      <c r="G37" s="8">
        <v>1</v>
      </c>
      <c r="H37" s="8">
        <v>1</v>
      </c>
      <c r="I37" s="8">
        <v>1</v>
      </c>
    </row>
    <row r="38" spans="1:9" ht="13.5">
      <c r="A38" s="21"/>
      <c r="B38" s="1" t="s">
        <v>33</v>
      </c>
      <c r="C38" s="8">
        <v>1</v>
      </c>
      <c r="D38" s="8">
        <v>1</v>
      </c>
      <c r="E38" s="8">
        <v>1</v>
      </c>
      <c r="F38" s="8">
        <v>1</v>
      </c>
      <c r="G38" s="8">
        <v>1</v>
      </c>
      <c r="H38" s="8">
        <v>1</v>
      </c>
      <c r="I38" s="8">
        <v>1</v>
      </c>
    </row>
    <row r="39" spans="1:9" ht="13.5">
      <c r="A39" s="21"/>
      <c r="B39" s="1" t="s">
        <v>34</v>
      </c>
      <c r="D39" s="8">
        <v>1</v>
      </c>
      <c r="E39" s="8">
        <v>1</v>
      </c>
      <c r="F39" s="8">
        <v>1</v>
      </c>
      <c r="G39" s="8">
        <v>1</v>
      </c>
      <c r="H39" s="8">
        <v>1</v>
      </c>
      <c r="I39" s="8">
        <v>1</v>
      </c>
    </row>
    <row r="40" spans="1:9" ht="13.5">
      <c r="A40" s="21"/>
      <c r="B40" s="1" t="s">
        <v>35</v>
      </c>
      <c r="D40" s="8">
        <v>1</v>
      </c>
      <c r="E40" s="8">
        <v>1</v>
      </c>
      <c r="F40" s="8">
        <v>1</v>
      </c>
      <c r="G40" s="8">
        <v>1</v>
      </c>
      <c r="H40" s="8">
        <v>1</v>
      </c>
      <c r="I40" s="8">
        <v>1</v>
      </c>
    </row>
    <row r="41" spans="1:9" ht="13.5">
      <c r="A41" s="21"/>
      <c r="B41" s="1" t="s">
        <v>36</v>
      </c>
      <c r="D41" s="8">
        <v>1</v>
      </c>
      <c r="E41" s="8">
        <v>1</v>
      </c>
      <c r="F41" s="8">
        <v>1</v>
      </c>
      <c r="G41" s="8">
        <v>1</v>
      </c>
      <c r="H41" s="8">
        <v>1</v>
      </c>
      <c r="I41" s="8">
        <v>1</v>
      </c>
    </row>
    <row r="42" spans="1:9" ht="13.5">
      <c r="A42" s="21"/>
      <c r="B42" s="1" t="s">
        <v>37</v>
      </c>
      <c r="C42" s="8">
        <v>1</v>
      </c>
      <c r="D42" s="8">
        <v>1</v>
      </c>
      <c r="E42" s="8">
        <v>1</v>
      </c>
      <c r="F42" s="8">
        <v>1</v>
      </c>
      <c r="G42" s="8">
        <v>1</v>
      </c>
      <c r="H42" s="8">
        <v>1</v>
      </c>
      <c r="I42" s="8">
        <v>1</v>
      </c>
    </row>
    <row r="43" spans="1:9" ht="13.5">
      <c r="A43" s="21"/>
      <c r="B43" s="1" t="s">
        <v>38</v>
      </c>
      <c r="G43" s="8">
        <v>1</v>
      </c>
      <c r="H43" s="8">
        <v>1</v>
      </c>
      <c r="I43" s="8">
        <v>1</v>
      </c>
    </row>
    <row r="44" spans="1:9" ht="27.75">
      <c r="A44" s="21"/>
      <c r="B44" s="1" t="s">
        <v>39</v>
      </c>
      <c r="G44" s="8">
        <v>1</v>
      </c>
      <c r="H44" s="8">
        <v>1</v>
      </c>
      <c r="I44" s="8">
        <v>1</v>
      </c>
    </row>
    <row r="45" spans="1:9" ht="13.5">
      <c r="A45" s="21"/>
      <c r="B45" s="1" t="s">
        <v>40</v>
      </c>
      <c r="C45" s="8">
        <v>1</v>
      </c>
      <c r="D45" s="8">
        <v>1</v>
      </c>
      <c r="E45" s="8">
        <v>1</v>
      </c>
      <c r="F45" s="8">
        <v>1</v>
      </c>
      <c r="G45" s="8">
        <v>1</v>
      </c>
      <c r="H45" s="8">
        <v>1</v>
      </c>
      <c r="I45" s="8">
        <v>1</v>
      </c>
    </row>
    <row r="46" spans="1:9" ht="13.5">
      <c r="A46" s="21"/>
      <c r="B46" s="1" t="s">
        <v>41</v>
      </c>
      <c r="E46" s="8">
        <v>1</v>
      </c>
      <c r="F46" s="8">
        <v>1</v>
      </c>
      <c r="H46" s="8">
        <v>1</v>
      </c>
      <c r="I46" s="8">
        <v>1</v>
      </c>
    </row>
    <row r="47" spans="1:9" ht="13.5">
      <c r="A47" s="21"/>
      <c r="B47" s="1" t="s">
        <v>42</v>
      </c>
      <c r="E47" s="8">
        <v>1</v>
      </c>
      <c r="F47" s="8">
        <v>1</v>
      </c>
      <c r="G47" s="8">
        <v>1</v>
      </c>
      <c r="H47" s="8">
        <v>1</v>
      </c>
      <c r="I47" s="8">
        <v>1</v>
      </c>
    </row>
    <row r="48" spans="1:9" ht="27.75">
      <c r="A48" s="21"/>
      <c r="B48" s="1" t="s">
        <v>147</v>
      </c>
      <c r="C48" s="8">
        <v>1</v>
      </c>
      <c r="D48" s="8">
        <v>1</v>
      </c>
      <c r="G48" s="8">
        <v>1</v>
      </c>
      <c r="H48" s="8">
        <v>1</v>
      </c>
      <c r="I48" s="8">
        <v>1</v>
      </c>
    </row>
    <row r="49" ht="13.5">
      <c r="A49" s="2"/>
    </row>
    <row r="50" spans="1:11" s="24" customFormat="1" ht="13.5">
      <c r="A50" s="27" t="s">
        <v>43</v>
      </c>
      <c r="B50" s="23" t="s">
        <v>120</v>
      </c>
      <c r="C50" s="101">
        <v>21</v>
      </c>
      <c r="D50" s="101">
        <v>7</v>
      </c>
      <c r="E50" s="101">
        <v>18</v>
      </c>
      <c r="F50" s="101">
        <v>18</v>
      </c>
      <c r="G50" s="101">
        <v>12</v>
      </c>
      <c r="H50" s="101">
        <v>7</v>
      </c>
      <c r="I50" s="101">
        <v>14</v>
      </c>
      <c r="J50" s="40"/>
      <c r="K50" s="101"/>
    </row>
    <row r="51" spans="1:11" s="35" customFormat="1" ht="15" thickBot="1">
      <c r="A51" s="37"/>
      <c r="B51" s="41" t="s">
        <v>122</v>
      </c>
      <c r="C51" s="100">
        <f aca="true" t="shared" si="3" ref="C51:I51">(C50/100)*C3</f>
        <v>142.79999999999998</v>
      </c>
      <c r="D51" s="100">
        <f t="shared" si="3"/>
        <v>168.00000000000003</v>
      </c>
      <c r="E51" s="100">
        <f t="shared" si="3"/>
        <v>360</v>
      </c>
      <c r="F51" s="100">
        <f t="shared" si="3"/>
        <v>162</v>
      </c>
      <c r="G51" s="100">
        <f t="shared" si="3"/>
        <v>72</v>
      </c>
      <c r="H51" s="100">
        <f t="shared" si="3"/>
        <v>61.60000000000001</v>
      </c>
      <c r="I51" s="100">
        <f t="shared" si="3"/>
        <v>257.6</v>
      </c>
      <c r="J51" s="116">
        <f>SUM(C51:I51)</f>
        <v>1224</v>
      </c>
      <c r="K51" s="117"/>
    </row>
    <row r="52" spans="1:9" ht="15" thickTop="1">
      <c r="A52" s="21"/>
      <c r="B52" s="1" t="s">
        <v>44</v>
      </c>
      <c r="C52" s="8">
        <v>1</v>
      </c>
      <c r="E52" s="8">
        <v>1</v>
      </c>
      <c r="F52" s="8">
        <v>1</v>
      </c>
      <c r="G52" s="8">
        <v>1</v>
      </c>
      <c r="H52" s="8">
        <v>1</v>
      </c>
      <c r="I52" s="8">
        <v>1</v>
      </c>
    </row>
    <row r="53" spans="1:9" ht="13.5">
      <c r="A53" s="21"/>
      <c r="B53" s="1" t="s">
        <v>45</v>
      </c>
      <c r="C53" s="8">
        <v>1</v>
      </c>
      <c r="D53" s="8">
        <v>1</v>
      </c>
      <c r="E53" s="8">
        <v>1</v>
      </c>
      <c r="F53" s="8">
        <v>1</v>
      </c>
      <c r="G53" s="8">
        <v>1</v>
      </c>
      <c r="H53" s="8">
        <v>1</v>
      </c>
      <c r="I53" s="8">
        <v>1</v>
      </c>
    </row>
    <row r="54" spans="1:9" ht="13.5">
      <c r="A54" s="21"/>
      <c r="B54" s="1" t="s">
        <v>46</v>
      </c>
      <c r="C54" s="8">
        <v>1</v>
      </c>
      <c r="D54" s="8">
        <v>1</v>
      </c>
      <c r="E54" s="8">
        <v>1</v>
      </c>
      <c r="F54" s="8">
        <v>1</v>
      </c>
      <c r="G54" s="8">
        <v>1</v>
      </c>
      <c r="H54" s="8">
        <v>1</v>
      </c>
      <c r="I54" s="8">
        <v>1</v>
      </c>
    </row>
    <row r="55" spans="1:9" ht="13.5">
      <c r="A55" s="21"/>
      <c r="B55" s="1" t="s">
        <v>47</v>
      </c>
      <c r="E55" s="8">
        <v>1</v>
      </c>
      <c r="F55" s="8">
        <v>1</v>
      </c>
      <c r="G55" s="8">
        <v>1</v>
      </c>
      <c r="I55" s="8">
        <v>1</v>
      </c>
    </row>
    <row r="56" spans="1:9" ht="13.5">
      <c r="A56" s="21"/>
      <c r="B56" s="1" t="s">
        <v>48</v>
      </c>
      <c r="E56" s="8">
        <v>1</v>
      </c>
      <c r="F56" s="8">
        <v>1</v>
      </c>
      <c r="G56" s="8">
        <v>1</v>
      </c>
      <c r="I56" s="8">
        <v>1</v>
      </c>
    </row>
    <row r="57" spans="1:9" ht="13.5">
      <c r="A57" s="21"/>
      <c r="B57" s="1" t="s">
        <v>49</v>
      </c>
      <c r="E57" s="8">
        <v>1</v>
      </c>
      <c r="F57" s="8">
        <v>1</v>
      </c>
      <c r="G57" s="8">
        <v>1</v>
      </c>
      <c r="I57" s="8">
        <v>1</v>
      </c>
    </row>
    <row r="58" spans="1:9" ht="13.5">
      <c r="A58" s="21"/>
      <c r="B58" s="1" t="s">
        <v>50</v>
      </c>
      <c r="C58" s="8">
        <v>1</v>
      </c>
      <c r="E58" s="8">
        <v>1</v>
      </c>
      <c r="F58" s="8">
        <v>1</v>
      </c>
      <c r="G58" s="8">
        <v>1</v>
      </c>
      <c r="H58" s="8">
        <v>1</v>
      </c>
      <c r="I58" s="8">
        <v>1</v>
      </c>
    </row>
    <row r="59" spans="1:9" ht="13.5">
      <c r="A59" s="21"/>
      <c r="B59" s="1" t="s">
        <v>51</v>
      </c>
      <c r="C59" s="8">
        <v>1</v>
      </c>
      <c r="E59" s="8">
        <v>1</v>
      </c>
      <c r="F59" s="8">
        <v>1</v>
      </c>
      <c r="I59" s="8">
        <v>1</v>
      </c>
    </row>
    <row r="60" spans="1:2" ht="13.5">
      <c r="A60" s="21"/>
      <c r="B60" s="1" t="s">
        <v>52</v>
      </c>
    </row>
    <row r="61" spans="1:9" ht="13.5">
      <c r="A61" s="21"/>
      <c r="B61" s="1" t="s">
        <v>53</v>
      </c>
      <c r="C61" s="8">
        <v>1</v>
      </c>
      <c r="E61" s="8">
        <v>1</v>
      </c>
      <c r="F61" s="8">
        <v>1</v>
      </c>
      <c r="I61" s="8">
        <v>1</v>
      </c>
    </row>
    <row r="62" spans="1:9" ht="13.5">
      <c r="A62" s="21"/>
      <c r="B62" s="1" t="s">
        <v>54</v>
      </c>
      <c r="D62" s="8">
        <v>1</v>
      </c>
      <c r="I62" s="8">
        <v>1</v>
      </c>
    </row>
    <row r="63" spans="1:9" ht="13.5">
      <c r="A63" s="21"/>
      <c r="B63" s="1" t="s">
        <v>55</v>
      </c>
      <c r="E63" s="8">
        <v>1</v>
      </c>
      <c r="F63" s="8">
        <v>1</v>
      </c>
      <c r="I63" s="8">
        <v>1</v>
      </c>
    </row>
    <row r="64" spans="1:2" ht="13.5">
      <c r="A64" s="21"/>
      <c r="B64" s="1" t="s">
        <v>56</v>
      </c>
    </row>
    <row r="65" ht="13.5">
      <c r="A65" s="2"/>
    </row>
    <row r="66" spans="1:11" s="24" customFormat="1" ht="13.5">
      <c r="A66" s="102" t="s">
        <v>57</v>
      </c>
      <c r="B66" s="23" t="s">
        <v>120</v>
      </c>
      <c r="C66" s="101"/>
      <c r="D66" s="101">
        <v>20</v>
      </c>
      <c r="E66" s="101">
        <v>16</v>
      </c>
      <c r="F66" s="101">
        <v>16</v>
      </c>
      <c r="G66" s="101">
        <v>21</v>
      </c>
      <c r="H66" s="101">
        <v>25</v>
      </c>
      <c r="I66" s="101">
        <v>21</v>
      </c>
      <c r="J66" s="40"/>
      <c r="K66" s="101"/>
    </row>
    <row r="67" spans="1:11" s="35" customFormat="1" ht="15" thickBot="1">
      <c r="A67" s="36"/>
      <c r="B67" s="41" t="s">
        <v>122</v>
      </c>
      <c r="C67" s="100">
        <f aca="true" t="shared" si="4" ref="C67:I67">(C66/100)*C3</f>
        <v>0</v>
      </c>
      <c r="D67" s="100">
        <f t="shared" si="4"/>
        <v>480</v>
      </c>
      <c r="E67" s="100">
        <f t="shared" si="4"/>
        <v>320</v>
      </c>
      <c r="F67" s="100">
        <f t="shared" si="4"/>
        <v>144</v>
      </c>
      <c r="G67" s="100">
        <f t="shared" si="4"/>
        <v>126</v>
      </c>
      <c r="H67" s="100">
        <f t="shared" si="4"/>
        <v>220</v>
      </c>
      <c r="I67" s="100">
        <f t="shared" si="4"/>
        <v>386.4</v>
      </c>
      <c r="J67" s="116">
        <f>SUM(C67:I67)</f>
        <v>1676.4</v>
      </c>
      <c r="K67" s="117"/>
    </row>
    <row r="68" spans="1:9" ht="15" thickTop="1">
      <c r="A68" s="22"/>
      <c r="B68" s="1" t="s">
        <v>58</v>
      </c>
      <c r="D68" s="8">
        <v>1</v>
      </c>
      <c r="E68" s="8">
        <v>1</v>
      </c>
      <c r="F68" s="8">
        <v>1</v>
      </c>
      <c r="G68" s="8">
        <v>1</v>
      </c>
      <c r="H68" s="8">
        <v>1</v>
      </c>
      <c r="I68" s="8">
        <v>1</v>
      </c>
    </row>
    <row r="69" spans="1:9" ht="27.75">
      <c r="A69" s="22"/>
      <c r="B69" s="1" t="s">
        <v>59</v>
      </c>
      <c r="D69" s="8">
        <v>1</v>
      </c>
      <c r="E69" s="8">
        <v>1</v>
      </c>
      <c r="F69" s="8">
        <v>1</v>
      </c>
      <c r="G69" s="8">
        <v>1</v>
      </c>
      <c r="H69" s="8">
        <v>1</v>
      </c>
      <c r="I69" s="8">
        <v>1</v>
      </c>
    </row>
    <row r="70" spans="1:9" ht="27.75">
      <c r="A70" s="22"/>
      <c r="B70" s="1" t="s">
        <v>60</v>
      </c>
      <c r="D70" s="8">
        <v>1</v>
      </c>
      <c r="E70" s="8">
        <v>1</v>
      </c>
      <c r="F70" s="8">
        <v>1</v>
      </c>
      <c r="G70" s="8">
        <v>1</v>
      </c>
      <c r="H70" s="8">
        <v>1</v>
      </c>
      <c r="I70" s="8">
        <v>1</v>
      </c>
    </row>
    <row r="71" spans="1:9" ht="13.5">
      <c r="A71" s="22"/>
      <c r="B71" s="1" t="s">
        <v>61</v>
      </c>
      <c r="E71" s="8">
        <v>1</v>
      </c>
      <c r="F71" s="8">
        <v>1</v>
      </c>
      <c r="G71" s="8">
        <v>1</v>
      </c>
      <c r="H71" s="8">
        <v>1</v>
      </c>
      <c r="I71" s="8">
        <v>1</v>
      </c>
    </row>
    <row r="72" spans="1:9" ht="13.5">
      <c r="A72" s="22"/>
      <c r="B72" s="1" t="s">
        <v>62</v>
      </c>
      <c r="G72" s="8">
        <v>1</v>
      </c>
      <c r="H72" s="8">
        <v>1</v>
      </c>
      <c r="I72" s="8">
        <v>1</v>
      </c>
    </row>
    <row r="73" spans="1:9" ht="13.5">
      <c r="A73" s="22"/>
      <c r="B73" s="1" t="s">
        <v>63</v>
      </c>
      <c r="D73" s="8">
        <v>1</v>
      </c>
      <c r="G73" s="8">
        <v>1</v>
      </c>
      <c r="H73" s="8">
        <v>1</v>
      </c>
      <c r="I73" s="8">
        <v>1</v>
      </c>
    </row>
    <row r="74" spans="1:9" ht="13.5">
      <c r="A74" s="22"/>
      <c r="B74" s="1" t="s">
        <v>64</v>
      </c>
      <c r="D74" s="8">
        <v>1</v>
      </c>
      <c r="E74" s="8">
        <v>1</v>
      </c>
      <c r="F74" s="8">
        <v>1</v>
      </c>
      <c r="G74" s="8">
        <v>1</v>
      </c>
      <c r="H74" s="8">
        <v>1</v>
      </c>
      <c r="I74" s="8">
        <v>1</v>
      </c>
    </row>
    <row r="75" spans="1:9" ht="13.5">
      <c r="A75" s="22"/>
      <c r="B75" s="1" t="s">
        <v>65</v>
      </c>
      <c r="G75" s="8">
        <v>1</v>
      </c>
      <c r="H75" s="8">
        <v>1</v>
      </c>
      <c r="I75" s="8">
        <v>1</v>
      </c>
    </row>
    <row r="76" spans="1:9" ht="13.5">
      <c r="A76" s="22"/>
      <c r="B76" s="1" t="s">
        <v>66</v>
      </c>
      <c r="D76" s="8">
        <v>1</v>
      </c>
      <c r="E76" s="8">
        <v>1</v>
      </c>
      <c r="F76" s="8">
        <v>1</v>
      </c>
      <c r="G76" s="8">
        <v>1</v>
      </c>
      <c r="H76" s="8">
        <v>1</v>
      </c>
      <c r="I76" s="8">
        <v>1</v>
      </c>
    </row>
    <row r="77" spans="1:9" ht="13.5">
      <c r="A77" s="22"/>
      <c r="B77" s="1" t="s">
        <v>67</v>
      </c>
      <c r="D77" s="8">
        <v>1</v>
      </c>
      <c r="E77" s="8">
        <v>1</v>
      </c>
      <c r="F77" s="8">
        <v>1</v>
      </c>
      <c r="G77" s="8">
        <v>1</v>
      </c>
      <c r="H77" s="8">
        <v>1</v>
      </c>
      <c r="I77" s="8">
        <v>1</v>
      </c>
    </row>
    <row r="78" spans="1:9" ht="13.5">
      <c r="A78" s="22"/>
      <c r="B78" s="1" t="s">
        <v>68</v>
      </c>
      <c r="H78" s="8">
        <v>1</v>
      </c>
      <c r="I78" s="8">
        <v>1</v>
      </c>
    </row>
    <row r="79" spans="1:9" ht="27.75">
      <c r="A79" s="22"/>
      <c r="B79" s="1" t="s">
        <v>69</v>
      </c>
      <c r="D79" s="8">
        <v>1</v>
      </c>
      <c r="E79" s="8">
        <v>1</v>
      </c>
      <c r="F79" s="8">
        <v>1</v>
      </c>
      <c r="G79" s="8">
        <v>1</v>
      </c>
      <c r="H79" s="8">
        <v>1</v>
      </c>
      <c r="I79" s="8">
        <v>1</v>
      </c>
    </row>
    <row r="80" spans="1:9" ht="27.75">
      <c r="A80" s="22"/>
      <c r="B80" s="1" t="s">
        <v>70</v>
      </c>
      <c r="D80" s="8">
        <v>1</v>
      </c>
      <c r="E80" s="8">
        <v>1</v>
      </c>
      <c r="F80" s="8">
        <v>1</v>
      </c>
      <c r="G80" s="8">
        <v>1</v>
      </c>
      <c r="H80" s="8">
        <v>1</v>
      </c>
      <c r="I80" s="8">
        <v>1</v>
      </c>
    </row>
    <row r="81" spans="1:9" ht="13.5">
      <c r="A81" s="22"/>
      <c r="B81" s="1" t="s">
        <v>71</v>
      </c>
      <c r="I81" s="8">
        <v>1</v>
      </c>
    </row>
    <row r="82" spans="1:9" ht="13.5">
      <c r="A82" s="22"/>
      <c r="B82" s="1" t="s">
        <v>72</v>
      </c>
      <c r="I82" s="8">
        <v>1</v>
      </c>
    </row>
    <row r="83" spans="1:9" ht="13.5">
      <c r="A83" s="22"/>
      <c r="B83" s="1" t="s">
        <v>73</v>
      </c>
      <c r="I83" s="8">
        <v>1</v>
      </c>
    </row>
    <row r="84" spans="1:2" ht="13.5">
      <c r="A84" s="22"/>
      <c r="B84" s="1" t="s">
        <v>74</v>
      </c>
    </row>
    <row r="85" ht="13.5">
      <c r="A85" s="2" t="s">
        <v>1</v>
      </c>
    </row>
    <row r="86" spans="1:11" s="24" customFormat="1" ht="13.5">
      <c r="A86" s="103" t="s">
        <v>75</v>
      </c>
      <c r="B86" s="23" t="s">
        <v>120</v>
      </c>
      <c r="C86" s="101"/>
      <c r="D86" s="101">
        <v>16</v>
      </c>
      <c r="E86" s="101">
        <v>17</v>
      </c>
      <c r="F86" s="101">
        <v>17</v>
      </c>
      <c r="G86" s="101">
        <v>16</v>
      </c>
      <c r="H86" s="101">
        <v>6</v>
      </c>
      <c r="I86" s="101">
        <v>24</v>
      </c>
      <c r="J86" s="101"/>
      <c r="K86" s="101"/>
    </row>
    <row r="87" spans="1:11" s="35" customFormat="1" ht="15" thickBot="1">
      <c r="A87" s="34"/>
      <c r="B87" s="41" t="s">
        <v>122</v>
      </c>
      <c r="C87" s="100">
        <f aca="true" t="shared" si="5" ref="C87:I87">(C86/100)*C3</f>
        <v>0</v>
      </c>
      <c r="D87" s="100">
        <f t="shared" si="5"/>
        <v>384</v>
      </c>
      <c r="E87" s="100">
        <f t="shared" si="5"/>
        <v>340</v>
      </c>
      <c r="F87" s="100">
        <f t="shared" si="5"/>
        <v>153</v>
      </c>
      <c r="G87" s="100">
        <f t="shared" si="5"/>
        <v>96</v>
      </c>
      <c r="H87" s="100">
        <f t="shared" si="5"/>
        <v>52.8</v>
      </c>
      <c r="I87" s="100">
        <f t="shared" si="5"/>
        <v>441.59999999999997</v>
      </c>
      <c r="J87" s="116">
        <f>SUM(C87:I87)</f>
        <v>1467.3999999999999</v>
      </c>
      <c r="K87" s="117"/>
    </row>
    <row r="88" spans="1:9" ht="15" thickTop="1">
      <c r="A88" s="2" t="s">
        <v>1</v>
      </c>
      <c r="B88" s="1" t="s">
        <v>76</v>
      </c>
      <c r="E88" s="8">
        <v>1</v>
      </c>
      <c r="F88" s="8">
        <v>1</v>
      </c>
      <c r="G88" s="8">
        <v>1</v>
      </c>
      <c r="H88" s="8">
        <v>1</v>
      </c>
      <c r="I88" s="8">
        <v>1</v>
      </c>
    </row>
    <row r="89" spans="1:9" ht="27.75">
      <c r="A89" s="2" t="s">
        <v>1</v>
      </c>
      <c r="B89" s="1" t="s">
        <v>77</v>
      </c>
      <c r="E89" s="8">
        <v>1</v>
      </c>
      <c r="F89" s="8">
        <v>1</v>
      </c>
      <c r="G89" s="8">
        <v>1</v>
      </c>
      <c r="I89" s="8">
        <v>1</v>
      </c>
    </row>
    <row r="90" spans="1:9" ht="27.75">
      <c r="A90" s="2"/>
      <c r="B90" s="1" t="s">
        <v>78</v>
      </c>
      <c r="D90" s="8">
        <v>1</v>
      </c>
      <c r="G90" s="8">
        <v>1</v>
      </c>
      <c r="H90" s="8">
        <v>1</v>
      </c>
      <c r="I90" s="8">
        <v>1</v>
      </c>
    </row>
    <row r="91" spans="1:9" ht="13.5">
      <c r="A91" s="2"/>
      <c r="B91" s="1" t="s">
        <v>79</v>
      </c>
      <c r="D91" s="8">
        <v>1</v>
      </c>
      <c r="E91" s="8">
        <v>1</v>
      </c>
      <c r="F91" s="8">
        <v>1</v>
      </c>
      <c r="G91" s="8">
        <v>1</v>
      </c>
      <c r="H91" s="8">
        <v>1</v>
      </c>
      <c r="I91" s="8">
        <v>1</v>
      </c>
    </row>
    <row r="92" spans="1:9" ht="13.5">
      <c r="A92" s="2"/>
      <c r="B92" s="1" t="s">
        <v>80</v>
      </c>
      <c r="D92" s="8">
        <v>1</v>
      </c>
      <c r="E92" s="8">
        <v>1</v>
      </c>
      <c r="F92" s="8">
        <v>1</v>
      </c>
      <c r="G92" s="8">
        <v>1</v>
      </c>
      <c r="I92" s="8">
        <v>1</v>
      </c>
    </row>
    <row r="93" spans="1:9" ht="13.5">
      <c r="A93" s="2"/>
      <c r="B93" s="1" t="s">
        <v>81</v>
      </c>
      <c r="D93" s="8">
        <v>1</v>
      </c>
      <c r="G93" s="8">
        <v>1</v>
      </c>
      <c r="I93" s="8">
        <v>1</v>
      </c>
    </row>
    <row r="94" spans="1:9" ht="13.5">
      <c r="A94" s="2"/>
      <c r="B94" s="1" t="s">
        <v>82</v>
      </c>
      <c r="D94" s="8">
        <v>1</v>
      </c>
      <c r="E94" s="8">
        <v>1</v>
      </c>
      <c r="F94" s="8">
        <v>1</v>
      </c>
      <c r="I94" s="8">
        <v>1</v>
      </c>
    </row>
    <row r="95" spans="1:9" ht="13.5">
      <c r="A95" s="2"/>
      <c r="B95" s="1" t="s">
        <v>83</v>
      </c>
      <c r="D95" s="8">
        <v>1</v>
      </c>
      <c r="E95" s="8">
        <v>1</v>
      </c>
      <c r="F95" s="8">
        <v>1</v>
      </c>
      <c r="G95" s="8">
        <v>1</v>
      </c>
      <c r="I95" s="8">
        <v>1</v>
      </c>
    </row>
    <row r="96" spans="1:9" ht="27.75">
      <c r="A96" s="2" t="s">
        <v>1</v>
      </c>
      <c r="B96" s="1" t="s">
        <v>84</v>
      </c>
      <c r="E96" s="8">
        <v>1</v>
      </c>
      <c r="F96" s="8">
        <v>1</v>
      </c>
      <c r="G96" s="8">
        <v>1</v>
      </c>
      <c r="I96" s="8">
        <v>1</v>
      </c>
    </row>
    <row r="97" spans="1:9" ht="13.5">
      <c r="A97" s="2" t="s">
        <v>1</v>
      </c>
      <c r="B97" s="1" t="s">
        <v>85</v>
      </c>
      <c r="I97" s="8">
        <v>1</v>
      </c>
    </row>
    <row r="98" spans="1:9" ht="13.5">
      <c r="A98" s="2" t="s">
        <v>1</v>
      </c>
      <c r="B98" s="1" t="s">
        <v>86</v>
      </c>
      <c r="I98" s="8">
        <v>1</v>
      </c>
    </row>
    <row r="99" spans="1:9" ht="13.5">
      <c r="A99" s="2" t="s">
        <v>1</v>
      </c>
      <c r="B99" s="1" t="s">
        <v>87</v>
      </c>
      <c r="I99" s="8">
        <v>1</v>
      </c>
    </row>
    <row r="100" spans="1:9" ht="13.5">
      <c r="A100" s="2" t="s">
        <v>1</v>
      </c>
      <c r="B100" s="1" t="s">
        <v>88</v>
      </c>
      <c r="I100" s="8">
        <v>1</v>
      </c>
    </row>
    <row r="101" spans="1:9" ht="13.5">
      <c r="A101" s="2" t="s">
        <v>1</v>
      </c>
      <c r="B101" s="1" t="s">
        <v>89</v>
      </c>
      <c r="I101" s="8">
        <v>1</v>
      </c>
    </row>
    <row r="102" spans="1:9" ht="13.5">
      <c r="A102" s="2" t="s">
        <v>1</v>
      </c>
      <c r="B102" s="1" t="s">
        <v>90</v>
      </c>
      <c r="I102" s="8">
        <v>1</v>
      </c>
    </row>
    <row r="103" spans="1:9" ht="13.5">
      <c r="A103" s="2" t="s">
        <v>1</v>
      </c>
      <c r="B103" s="1" t="s">
        <v>91</v>
      </c>
      <c r="E103" s="8">
        <v>1</v>
      </c>
      <c r="F103" s="8">
        <v>1</v>
      </c>
      <c r="I103" s="8">
        <v>1</v>
      </c>
    </row>
    <row r="104" spans="1:9" ht="13.5">
      <c r="A104" s="2" t="s">
        <v>1</v>
      </c>
      <c r="B104" s="1" t="s">
        <v>92</v>
      </c>
      <c r="I104" s="8">
        <v>1</v>
      </c>
    </row>
    <row r="105" spans="1:9" ht="13.5">
      <c r="A105" s="2" t="s">
        <v>1</v>
      </c>
      <c r="B105" s="1" t="s">
        <v>93</v>
      </c>
      <c r="I105" s="8">
        <v>1</v>
      </c>
    </row>
    <row r="106" spans="1:9" ht="13.5">
      <c r="A106" s="2" t="s">
        <v>1</v>
      </c>
      <c r="B106" s="1" t="s">
        <v>94</v>
      </c>
      <c r="D106" s="8">
        <v>1</v>
      </c>
      <c r="E106" s="8">
        <v>1</v>
      </c>
      <c r="F106" s="8">
        <v>1</v>
      </c>
      <c r="G106" s="8">
        <v>1</v>
      </c>
      <c r="I106" s="8">
        <v>1</v>
      </c>
    </row>
  </sheetData>
  <sheetProtection/>
  <dataValidations count="3">
    <dataValidation type="decimal" allowBlank="1" showInputMessage="1" showErrorMessage="1" prompt="Enter a percentage number for the number of hours spent in this KA." error="The percentage value must be between 0 and 100." sqref="C5:I5">
      <formula1>0</formula1>
      <formula2>100</formula2>
    </dataValidation>
    <dataValidation type="decimal" allowBlank="1" showInputMessage="1" showErrorMessage="1" prompt="Enter a percentage number for the number of hours spent in this KA." error="The percentage value must be between 0 and 100.&#10;" sqref="C26:I26">
      <formula1>0</formula1>
      <formula2>100</formula2>
    </dataValidation>
    <dataValidation type="decimal" allowBlank="1" showInputMessage="1" showErrorMessage="1" prompt="Enter a percentage number for the number of hours spent in this KA." error="The number should be between 0 and 100." sqref="C34:I34 C50:I50 C66:I66 C86:J86">
      <formula1>0</formula1>
      <formula2>100</formula2>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N19"/>
  <sheetViews>
    <sheetView zoomScale="150" zoomScaleNormal="150" workbookViewId="0" topLeftCell="A1">
      <selection activeCell="E7" sqref="E7"/>
    </sheetView>
  </sheetViews>
  <sheetFormatPr defaultColWidth="8.8515625" defaultRowHeight="15"/>
  <cols>
    <col min="1" max="1" width="22.7109375" style="93" bestFit="1" customWidth="1"/>
    <col min="2" max="2" width="23.28125" style="92" customWidth="1"/>
    <col min="3" max="3" width="23.421875" style="92" customWidth="1"/>
    <col min="4" max="4" width="20.00390625" style="92" customWidth="1"/>
    <col min="5" max="5" width="16.7109375" style="92" customWidth="1"/>
    <col min="6" max="6" width="17.421875" style="92" customWidth="1"/>
    <col min="7" max="7" width="13.28125" style="92" customWidth="1"/>
    <col min="8" max="16384" width="8.8515625" style="92" customWidth="1"/>
  </cols>
  <sheetData>
    <row r="1" spans="1:14" ht="32.25" thickBot="1">
      <c r="A1" s="87"/>
      <c r="B1" s="88" t="str">
        <f>Projects!A2</f>
        <v>Organization A</v>
      </c>
      <c r="C1" s="88" t="str">
        <f>Projects!A7</f>
        <v>Organization B</v>
      </c>
      <c r="D1" s="88" t="str">
        <f>Projects!A12</f>
        <v>Organization C</v>
      </c>
      <c r="E1" s="88" t="str">
        <f>Projects!A17</f>
        <v>Organization D</v>
      </c>
      <c r="F1" s="88" t="str">
        <f>Projects!A21</f>
        <v>Organization E</v>
      </c>
      <c r="G1" s="88"/>
      <c r="H1" s="88"/>
      <c r="I1" s="89"/>
      <c r="J1" s="90"/>
      <c r="K1" s="90"/>
      <c r="L1" s="91"/>
      <c r="M1" s="91"/>
      <c r="N1" s="91"/>
    </row>
    <row r="2" spans="1:7" ht="15.75">
      <c r="A2" s="93" t="s">
        <v>102</v>
      </c>
      <c r="E2" s="94"/>
      <c r="F2" s="94"/>
      <c r="G2" s="94"/>
    </row>
    <row r="3" spans="1:2" ht="31.5">
      <c r="A3" s="93" t="s">
        <v>103</v>
      </c>
      <c r="B3" s="74"/>
    </row>
    <row r="4" spans="1:5" ht="15.75">
      <c r="A4" s="93" t="s">
        <v>117</v>
      </c>
      <c r="E4" s="75"/>
    </row>
    <row r="5" ht="31.5">
      <c r="A5" s="93" t="s">
        <v>104</v>
      </c>
    </row>
    <row r="7" ht="15">
      <c r="A7" s="93" t="s">
        <v>105</v>
      </c>
    </row>
    <row r="8" spans="1:7" ht="15">
      <c r="A8" s="93" t="s">
        <v>106</v>
      </c>
      <c r="B8" s="104"/>
      <c r="C8" s="104"/>
      <c r="D8" s="104"/>
      <c r="E8" s="104"/>
      <c r="F8" s="95"/>
      <c r="G8" s="95"/>
    </row>
    <row r="9" spans="1:7" ht="15">
      <c r="A9" s="93" t="s">
        <v>107</v>
      </c>
      <c r="B9" s="95"/>
      <c r="C9" s="95"/>
      <c r="D9" s="95"/>
      <c r="E9" s="95"/>
      <c r="F9" s="95"/>
      <c r="G9" s="95"/>
    </row>
    <row r="10" spans="1:7" ht="15">
      <c r="A10" s="93" t="s">
        <v>108</v>
      </c>
      <c r="G10" s="96"/>
    </row>
    <row r="12" ht="15">
      <c r="A12" s="93" t="s">
        <v>109</v>
      </c>
    </row>
    <row r="13" ht="15">
      <c r="A13" s="93" t="s">
        <v>110</v>
      </c>
    </row>
    <row r="14" ht="15">
      <c r="A14" s="93" t="s">
        <v>111</v>
      </c>
    </row>
    <row r="15" ht="15">
      <c r="A15" s="93" t="s">
        <v>112</v>
      </c>
    </row>
    <row r="16" ht="15">
      <c r="A16" s="93" t="s">
        <v>113</v>
      </c>
    </row>
    <row r="17" ht="15">
      <c r="A17" s="93" t="s">
        <v>114</v>
      </c>
    </row>
    <row r="18" ht="15">
      <c r="A18" s="93" t="s">
        <v>115</v>
      </c>
    </row>
    <row r="19" ht="15">
      <c r="A19" s="93" t="s">
        <v>116</v>
      </c>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5"/>
  <sheetViews>
    <sheetView zoomScale="150" zoomScaleNormal="150" workbookViewId="0" topLeftCell="A1">
      <selection activeCell="A5" sqref="A5"/>
    </sheetView>
  </sheetViews>
  <sheetFormatPr defaultColWidth="11.421875" defaultRowHeight="15"/>
  <cols>
    <col min="1" max="1" width="39.28125" style="0" customWidth="1"/>
  </cols>
  <sheetData>
    <row r="1" ht="13.5">
      <c r="A1" t="s">
        <v>165</v>
      </c>
    </row>
    <row r="2" ht="13.5">
      <c r="A2" t="s">
        <v>166</v>
      </c>
    </row>
    <row r="3" ht="13.5">
      <c r="A3" t="s">
        <v>148</v>
      </c>
    </row>
    <row r="4" ht="13.5">
      <c r="A4" t="s">
        <v>150</v>
      </c>
    </row>
    <row r="5" ht="13.5">
      <c r="A5" t="s">
        <v>149</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dc:creator>
  <cp:keywords/>
  <dc:description/>
  <cp:lastModifiedBy>Abidemi Famuyide</cp:lastModifiedBy>
  <dcterms:created xsi:type="dcterms:W3CDTF">2011-06-01T13:51:37Z</dcterms:created>
  <dcterms:modified xsi:type="dcterms:W3CDTF">2012-12-14T08:44:24Z</dcterms:modified>
  <cp:category/>
  <cp:version/>
  <cp:contentType/>
  <cp:contentStatus/>
</cp:coreProperties>
</file>